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4 เดือน\2\"/>
    </mc:Choice>
  </mc:AlternateContent>
  <bookViews>
    <workbookView xWindow="0" yWindow="0" windowWidth="24000" windowHeight="8460"/>
  </bookViews>
  <sheets>
    <sheet name="2.2.1" sheetId="1" r:id="rId1"/>
    <sheet name="รายละเอียด 2.2.1" sheetId="2" r:id="rId2"/>
  </sheets>
  <externalReferences>
    <externalReference r:id="rId3"/>
    <externalReference r:id="rId4"/>
  </externalReferences>
  <definedNames>
    <definedName name="REF_CURR_LANG" localSheetId="1">#REF!</definedName>
    <definedName name="REF_CURR_LANG">#REF!</definedName>
    <definedName name="REF_UNIV" localSheetId="1">#REF!</definedName>
    <definedName name="REF_UNIV">#REF!</definedName>
    <definedName name="rr" localSheetId="1">#REF!</definedName>
    <definedName name="rr">#REF!</definedName>
    <definedName name="คณะ">[2]Name!$A$2:$A$12</definedName>
    <definedName name="โครงการ">[2]Name!$A$16:$A$17</definedName>
    <definedName name="ฟ">#REF!</definedName>
    <definedName name="หน่วยงาน" localSheetId="1">#REF!</definedName>
    <definedName name="หน่วยงาน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0" i="1" l="1"/>
  <c r="B50" i="1"/>
  <c r="A50" i="1"/>
  <c r="H49" i="1"/>
  <c r="G49" i="1"/>
  <c r="F49" i="1"/>
  <c r="E49" i="1"/>
  <c r="D49" i="1"/>
  <c r="B49" i="1"/>
  <c r="A49" i="1"/>
  <c r="H48" i="1"/>
  <c r="G48" i="1"/>
  <c r="F48" i="1"/>
  <c r="E48" i="1"/>
  <c r="D48" i="1"/>
  <c r="B48" i="1"/>
  <c r="A48" i="1"/>
  <c r="H47" i="1"/>
  <c r="G47" i="1"/>
  <c r="F47" i="1"/>
  <c r="E47" i="1"/>
  <c r="D47" i="1"/>
  <c r="B47" i="1"/>
  <c r="A47" i="1"/>
  <c r="H46" i="1"/>
  <c r="G46" i="1"/>
  <c r="F46" i="1"/>
  <c r="E46" i="1"/>
  <c r="D46" i="1"/>
  <c r="B46" i="1"/>
  <c r="A46" i="1"/>
  <c r="H45" i="1"/>
  <c r="G45" i="1"/>
  <c r="F45" i="1"/>
  <c r="E45" i="1"/>
  <c r="D45" i="1"/>
  <c r="B45" i="1"/>
  <c r="A45" i="1"/>
  <c r="H44" i="1"/>
  <c r="G44" i="1"/>
  <c r="F44" i="1"/>
  <c r="E44" i="1"/>
  <c r="D44" i="1"/>
  <c r="B44" i="1"/>
  <c r="A44" i="1"/>
  <c r="H43" i="1"/>
  <c r="G43" i="1"/>
  <c r="F43" i="1"/>
  <c r="E43" i="1"/>
  <c r="D43" i="1"/>
  <c r="B43" i="1"/>
  <c r="A43" i="1"/>
  <c r="H42" i="1"/>
  <c r="G42" i="1"/>
  <c r="F42" i="1"/>
  <c r="E42" i="1"/>
  <c r="D42" i="1"/>
  <c r="B42" i="1"/>
  <c r="A42" i="1"/>
  <c r="H41" i="1"/>
  <c r="G41" i="1"/>
  <c r="F41" i="1"/>
  <c r="E41" i="1"/>
  <c r="D41" i="1"/>
  <c r="B41" i="1"/>
  <c r="A41" i="1"/>
  <c r="H40" i="1"/>
  <c r="G40" i="1"/>
  <c r="F40" i="1"/>
  <c r="E40" i="1"/>
  <c r="D40" i="1"/>
  <c r="B40" i="1"/>
  <c r="A40" i="1"/>
  <c r="H39" i="1"/>
  <c r="G39" i="1"/>
  <c r="F39" i="1"/>
  <c r="E39" i="1"/>
  <c r="D39" i="1"/>
  <c r="B39" i="1"/>
  <c r="A39" i="1"/>
  <c r="H38" i="1"/>
  <c r="G38" i="1"/>
  <c r="F38" i="1"/>
  <c r="E38" i="1"/>
  <c r="D38" i="1"/>
  <c r="B38" i="1"/>
  <c r="A38" i="1"/>
  <c r="H37" i="1"/>
  <c r="G37" i="1"/>
  <c r="F37" i="1"/>
  <c r="E37" i="1"/>
  <c r="D37" i="1"/>
  <c r="B37" i="1"/>
  <c r="A37" i="1"/>
  <c r="H36" i="1"/>
  <c r="G36" i="1"/>
  <c r="F36" i="1"/>
  <c r="E36" i="1"/>
  <c r="D36" i="1"/>
  <c r="B36" i="1"/>
  <c r="A36" i="1"/>
  <c r="H35" i="1"/>
  <c r="G35" i="1"/>
  <c r="F35" i="1"/>
  <c r="E35" i="1"/>
  <c r="D35" i="1"/>
  <c r="B35" i="1"/>
  <c r="A35" i="1"/>
  <c r="H34" i="1"/>
  <c r="G34" i="1"/>
  <c r="F34" i="1"/>
  <c r="E34" i="1"/>
  <c r="D34" i="1"/>
  <c r="B34" i="1"/>
  <c r="A34" i="1"/>
  <c r="H33" i="1"/>
  <c r="G33" i="1"/>
  <c r="F33" i="1"/>
  <c r="E33" i="1"/>
  <c r="B33" i="1"/>
  <c r="A33" i="1"/>
  <c r="I32" i="1"/>
  <c r="H32" i="1"/>
  <c r="G32" i="1"/>
  <c r="F32" i="1"/>
  <c r="E32" i="1"/>
  <c r="D32" i="1"/>
  <c r="C32" i="1"/>
  <c r="B32" i="1"/>
  <c r="A32" i="1"/>
  <c r="L25" i="1"/>
  <c r="H22" i="1"/>
  <c r="H50" i="1" s="1"/>
  <c r="G22" i="1"/>
  <c r="G50" i="1" s="1"/>
  <c r="F22" i="1"/>
  <c r="F50" i="1" s="1"/>
  <c r="E22" i="1"/>
  <c r="I22" i="1" s="1"/>
  <c r="I21" i="1"/>
  <c r="I49" i="1" s="1"/>
  <c r="I20" i="1"/>
  <c r="I48" i="1" s="1"/>
  <c r="I19" i="1"/>
  <c r="I47" i="1" s="1"/>
  <c r="I18" i="1"/>
  <c r="I46" i="1" s="1"/>
  <c r="I17" i="1"/>
  <c r="I45" i="1" s="1"/>
  <c r="I16" i="1"/>
  <c r="I44" i="1" s="1"/>
  <c r="I15" i="1"/>
  <c r="I43" i="1" s="1"/>
  <c r="I14" i="1"/>
  <c r="I42" i="1" s="1"/>
  <c r="I13" i="1"/>
  <c r="I41" i="1" s="1"/>
  <c r="I12" i="1"/>
  <c r="I40" i="1" s="1"/>
  <c r="I11" i="1"/>
  <c r="I39" i="1" s="1"/>
  <c r="I10" i="1"/>
  <c r="I38" i="1" s="1"/>
  <c r="I9" i="1"/>
  <c r="I37" i="1" s="1"/>
  <c r="I8" i="1"/>
  <c r="I36" i="1" s="1"/>
  <c r="I7" i="1"/>
  <c r="I35" i="1" s="1"/>
  <c r="I6" i="1"/>
  <c r="I34" i="1" s="1"/>
  <c r="I50" i="1" l="1"/>
  <c r="K22" i="1"/>
  <c r="L22" i="1" s="1"/>
  <c r="J16" i="1"/>
  <c r="K16" i="1" s="1"/>
  <c r="L16" i="1" s="1"/>
  <c r="E50" i="1"/>
  <c r="J12" i="1"/>
  <c r="K12" i="1" s="1"/>
  <c r="L12" i="1" s="1"/>
  <c r="J8" i="1"/>
  <c r="K8" i="1" s="1"/>
  <c r="L8" i="1" s="1"/>
  <c r="J18" i="1"/>
  <c r="K18" i="1" s="1"/>
  <c r="L18" i="1" s="1"/>
  <c r="J7" i="1"/>
  <c r="K7" i="1" s="1"/>
  <c r="L7" i="1" s="1"/>
  <c r="J9" i="1"/>
  <c r="K9" i="1" s="1"/>
  <c r="L9" i="1" s="1"/>
  <c r="J11" i="1"/>
  <c r="K11" i="1" s="1"/>
  <c r="L11" i="1" s="1"/>
  <c r="J13" i="1"/>
  <c r="K13" i="1" s="1"/>
  <c r="L13" i="1" s="1"/>
  <c r="J15" i="1"/>
  <c r="K15" i="1" s="1"/>
  <c r="L15" i="1" s="1"/>
  <c r="J17" i="1"/>
  <c r="K17" i="1" s="1"/>
  <c r="L17" i="1" s="1"/>
  <c r="J19" i="1"/>
  <c r="K19" i="1" s="1"/>
  <c r="L19" i="1" s="1"/>
  <c r="J21" i="1"/>
  <c r="K21" i="1" s="1"/>
  <c r="L21" i="1" s="1"/>
  <c r="J6" i="1"/>
  <c r="K6" i="1" s="1"/>
  <c r="L6" i="1" s="1"/>
  <c r="J10" i="1"/>
  <c r="K10" i="1" s="1"/>
  <c r="L10" i="1" s="1"/>
  <c r="J14" i="1"/>
  <c r="K14" i="1" s="1"/>
  <c r="L14" i="1" s="1"/>
  <c r="J20" i="1"/>
  <c r="K20" i="1" s="1"/>
  <c r="L20" i="1" s="1"/>
</calcChain>
</file>

<file path=xl/sharedStrings.xml><?xml version="1.0" encoding="utf-8"?>
<sst xmlns="http://schemas.openxmlformats.org/spreadsheetml/2006/main" count="350" uniqueCount="185">
  <si>
    <t>ตัวชี้วัด</t>
  </si>
  <si>
    <t>2.2.1 จำนวนงานวิจัย งานนวัตกรรม งานสร้างสรรค์หรืองานวิชาการที่นำไปใช้ประโยชน์ในการพัฒนาผลิตภัณฑ์หรือสร้างรายได้ลดรายจ่ายหรือพัฒนาประชาชนและชุมชนให้เข้มแข็งและยั่งยืน</t>
  </si>
  <si>
    <t>ผลการดำเนินงาน</t>
  </si>
  <si>
    <t>หน่วยงานเจ้าภาพ</t>
  </si>
  <si>
    <t>สถาบันวิจัยและพัฒนา</t>
  </si>
  <si>
    <t>รอบ 4 เดือน</t>
  </si>
  <si>
    <t>ผู้รับผิดชอบ</t>
  </si>
  <si>
    <t>นางสาวอนุธิดา แสงใส</t>
  </si>
  <si>
    <t>โทร. 1342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</si>
  <si>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</si>
  <si>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</si>
  <si>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</si>
  <si>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</si>
  <si>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จำนวนงานวิจัย งานนวัตกรรม งานสร้างสรรค์หรืองานวิชาการที่นำไปใช้ประโยชน์ฯ</t>
  </si>
  <si>
    <t>ร้อยละการบรรลุเป้าหมาย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</si>
  <si>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</si>
  <si>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</si>
  <si>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</si>
  <si>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เหตุผลผลยืนยันไม่ตรงกับผลประเมินตนเองของหน่วยงาน</t>
  </si>
  <si>
    <t>งานวิจัย</t>
  </si>
  <si>
    <t>นวัตกรรม</t>
  </si>
  <si>
    <t>งานสร้างสรรค์</t>
  </si>
  <si>
    <t>งานวิชาการ</t>
  </si>
  <si>
    <t>รวม</t>
  </si>
  <si>
    <t>1) คณะครุศาสตร์</t>
  </si>
  <si>
    <t>ช่วงปรับเกณฑ์การให้คะแนน</t>
  </si>
  <si>
    <t>2) คณะวิทยาศาสตร์และเทคโนโลยี</t>
  </si>
  <si>
    <t>1. เนื่องจากหน่วยงานไม่ได้รายงานผลตามแบบฟอร์มที่สถาบันวิจัยและพัฒนากำหนด 
2. ต้องนับจำนวนเป็นผลงานไม่ได้นับเป็นตำบล โดยชื่อเป็นโครงการยกระดับเศรษฐกิจและสังคมรายตำบลแบบบูรณาการ 1 ตำบล 1 มหาวิทยาลัย ตำบลคลองโคน อำเภอเมือง จังหวัดสมุทรสงคราม และมีผู้รับผิดชอบเป็นหัวหน้าโครงการหลัก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</si>
  <si>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</si>
  <si>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</si>
  <si>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</si>
  <si>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</si>
  <si>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</si>
  <si>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</si>
  <si>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4) คณะวิทยาการจัดการ</t>
  </si>
  <si>
    <t>5) คณะเทคโนโลยีอุตสาหกรรม</t>
  </si>
  <si>
    <t>ยืนยันข้อมูลร้อยละ 20.00 เนื่องจากหน่วยงานรายงานผลและแนบหลักฐานมาแค่ 1 ผลงาน</t>
  </si>
  <si>
    <t>6) คณะศิลปกรรมศาสตร์</t>
  </si>
  <si>
    <t>ยืนยันข้อมูลร้อยละ 60.00 เนื่องจากหน่วยงานต้องแก้ไขระยะเวลาการนำไปใช้ประโยชน์ให้อยู่ในระยะเวลางบประมาณปี 2565</t>
  </si>
  <si>
    <t>มหาวิทยาลัย</t>
  </si>
  <si>
    <t>7)  บัณฑิตวิทยาลัย</t>
  </si>
  <si>
    <t>8)  วิทยาลัยนวัตกรรมและการจัดการ</t>
  </si>
  <si>
    <t>9) วิทยาลัยพยาบาลและสุขภาพ</t>
  </si>
  <si>
    <t>10) วิทยาลัยสหเวชศาสตร์</t>
  </si>
  <si>
    <t xml:space="preserve">11) วิทยาลัยโลจิสติกส์และซัพพลายเชน </t>
  </si>
  <si>
    <t>12) วิทยาลัยสถาปัตยกรรมศาสตร์</t>
  </si>
  <si>
    <t>13) วิทยาลัยการเมืองและการปกครอง</t>
  </si>
  <si>
    <t>14) วิทยาลัยการจัดการอุตสาหกรรมฯ</t>
  </si>
  <si>
    <t>15) วิทยาลัยนิเทศศาสตร์</t>
  </si>
  <si>
    <t>16) ศูนย์การศึกษา จ. อุดรธานี</t>
  </si>
  <si>
    <t>ระดับมหาวิทยาลัย</t>
  </si>
  <si>
    <t>ตัวชี้วัดระดับเจ้าภาพ</t>
  </si>
  <si>
    <t>2.2.1 (S)  ระดับความสำเร็จของการดำเนินการตามแนวทางตามตัวชี้วัดจำนวนงานวิจัย งานนวัตกรรม งานสร้างสรรค์หรืองานวิชาการที่นำไปใช้ประโยชน์ในการพัฒนาผลิตภัณฑ์หรือสร้างรายได้ลดรายจ่ายหรือพัฒนาประชาชนและชุมชนให้เข้มแข็งและยั่งยืน</t>
  </si>
  <si>
    <t>คะแนน</t>
  </si>
  <si>
    <t>จำนวนงานวิจัย งานนวัตกรรม 
งานสร้างสรรค์หรืองานวิชาการ
ที่นำไปใช้ประโยชน์ฯ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</si>
  <si>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</si>
  <si>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</si>
  <si>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</si>
  <si>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</si>
  <si>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</si>
  <si>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</si>
  <si>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</si>
  <si>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</si>
  <si>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</si>
  <si>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</si>
  <si>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</si>
  <si>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</si>
  <si>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</si>
  <si>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</si>
  <si>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</si>
  <si>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ศูนย์ จ.อุดรธานี</t>
  </si>
  <si>
    <t>รายละเอียดตัวชี้วัด</t>
  </si>
  <si>
    <t>ชื่องานวิจัย งานนวัตกรรม งานสร้างสรรค์หรืองานวิชาการที่นำไปใช้ประโยชน์ฯ</t>
  </si>
  <si>
    <t>ประเภทผลงาน</t>
  </si>
  <si>
    <t>ปีที่ผลิตผลงาน</t>
  </si>
  <si>
    <t>หน่วยงานที่นำไปใช้ประโยชน์</t>
  </si>
  <si>
    <t>รายละเอียดของการนำไปใช้ประโยชน์</t>
  </si>
  <si>
    <t>วัน/เดือน/ปี
นำไปใช้ประโยชน์</t>
  </si>
  <si>
    <t>ชื่อ-สุกล เจ้าของผลงาน</t>
  </si>
  <si>
    <t>สังกัด</t>
  </si>
  <si>
    <t xml:space="preserve">โครงการยกระดับเศรษฐกิจและสังคมรายตำบลแบบบูรณาการ 1 ตำบล 1 มหาวิทยาลัย ตำบลท่าตะคร้อ อำเภอท่าม่วง จังหวัดกาญจนบุรี
</t>
  </si>
  <si>
    <t>4 งานวิชาการ</t>
  </si>
  <si>
    <t xml:space="preserve">1. ประโยชน์เชิงพัฒนาผลิตภัณฑ์ 
2. การใช้ประโยชน์สร้างรายได้ลดรายจ่าย 
3. การใช้ประโยชน์พัฒนาประชาชนและชุมชนให้เข้มแข็งและยั่งยืน </t>
  </si>
  <si>
    <t>1. ประโยชน์เชิงพัฒนาผลิตภัณฑ์                              1.1 การเสริมสร้างองค์ความรู้ในการพัฒนาผลิตภัณฑ์แปรรูปสมุนไพรในท้องถิ่นของชุมชนตำบลท่าตะคร้อ อำเภอท่าม่วง จังหวัดกาญจนบุรี
1.2 ได้ผลิตภัณฑ์จักสานวิสาหกิจชุมชนที่เป็นอัตลักษณ์ของตำบลท่าตะคร้อ                                
2. ประโยชน์สร้างรายได้ลดรายจ่าย  ได้ยกระดับรายได้ของครัวเรือน และชุมชน ทั้งในรายได้จากผลิตภัณฑ์และรายได้จากแหล่ง ท่องเที่ยว                    3. การใช้ประโยชน์พัฒนาประชาชนและชุมชนให้เข้มแข็งและยั่งยืน ได้พัฒนาศักยภาพของประชาชนในพื้นที่ บัณฑิตจบใหม่ และนักศึกษา ให้เกิดแนวทางในการ พัฒนาอาชีพของตนเอง อันจะเป็นการเตรียมความพร้อมในการปรับตัวในการทำธุรกิจวิถีชีวิตแบบใหม่นิวนอร์มอล</t>
  </si>
  <si>
    <t xml:space="preserve">1 /มีนาคม/2564  ถึง 31/ธันวาคม/2565  </t>
  </si>
  <si>
    <t>อาจารย์ธีรารัตน์ อำนาจเจริญ</t>
  </si>
  <si>
    <t>ศูนย์การศึกษาจังหวัดอุดรธานี</t>
  </si>
  <si>
    <t>การพัฒนาหนังสือเสียงเพื่อการสื่อสารภาษาอังกฤษสำหรับผู้ขับรถสาธารณะแท็กซี่</t>
  </si>
  <si>
    <t>1 งานวิจัย</t>
  </si>
  <si>
    <t>ผู้เข้าร่วมโครงการนำสื่อการพูดภาษาอังกฤษที่ได้จากงานวิจัยไปใช้ในการพัฒนาตนเอง สร้างภาพลักษณ์ของการให้บริการสาธารณะแท็กซี่ ส่งเสริมการ่องเที่ยว และเพิ่มรายได้ให้กับตนเอง</t>
  </si>
  <si>
    <t>1 ต.ค. 64 - 30 ก.ย. 65</t>
  </si>
  <si>
    <t>ผศ.ดร.ดวงกมล  ฐิติเวส</t>
  </si>
  <si>
    <t>คณะครุศาสตร์</t>
  </si>
  <si>
    <t>การถ่ายทอดองค์ความรู้และสื่อนวัตกรรมทางการเรียนรู้เพื่อพัฒนาการเรียนรู้ในวิชาภาษาไทยและภาษาอังกฤษ</t>
  </si>
  <si>
    <t>โรงเรียนวัดจันทร์สโมสร</t>
  </si>
  <si>
    <t>ครูระดับชั้นประถมศึกษาปีที่ 1-3 สามารถนำสื่อสวนสัตว์ฝึกเขียนไปใช้ในการจัดการเรียนรู้ในรายวิชาภาษาไทย เพื่อเพิ่มความสามารถของนักเรียนด้านทักษะการอ่านและการเขียนให้มากยิ่งขึ้น</t>
  </si>
  <si>
    <t>อ.ดร.สิริอร จุลทรัพย์ แก้วมรกฎ</t>
  </si>
  <si>
    <t>กระบวนการโลจิสติกส์ของส้มโอในอำเภอเวียงแก่น จังหวัดเชียงราย เพื่อการส่งออก</t>
  </si>
  <si>
    <t>หน่วยงาน/ชุมชน ที่นำผลงานไปใช้ประโยชน์: วิสาหกิจชุมชนส้มโอเวียงแก่นเพื่อการส่งออก</t>
  </si>
  <si>
    <t>ผลผลิต (Output) : การประชุมร่วมเพื่อพัฒนาบรรจุภัณฑ์เพื่อการส่งออกส้มโอ และอบรมเพื่อให้ความรู้แก่เกษตรกรสมาชิกวิสาหกิจชุมชนส้มโอเวียงแก่นเพื่อการส่งออก
ผลลัพธ์ (Outcome) : เกษตรกรสมาชิกวิสาหกิจชุมชนส้มโอเวียงแก่นเพื่อการส่งออก และสามารถนำความรู้ที่ได้ไปประยุกต์ใช้เพื่อให้เกิดการพัฒนาอย่างยั่งยืน</t>
  </si>
  <si>
    <t>ตั้งแต่ 1/มิถุนายน/2562 ถึง 30/กันยายน/2565</t>
  </si>
  <si>
    <t xml:space="preserve">อาจารย์ วรรณี  สุทธใจดี  </t>
  </si>
  <si>
    <t>วิทยาลัยโลจิสติกส์และซัพพลายเชน</t>
  </si>
  <si>
    <t>การบริหารจัดการโซ่อุปทานกุ้งขาวแวนนาไม ในจังหวัดนครปฐม</t>
  </si>
  <si>
    <t>หน่วยงาน/ชุมชน ที่นำผลงานไปใช้ประโยชน์: สหกรณ์ผู้เลี้ยงกุ้ง นครปฐม</t>
  </si>
  <si>
    <t>3) การใช้ประโยชน์พัฒนาประชาชนและชุมชนให้เข้มแข็งและยั่งยืน (เช่น กิจกรรมที่นำกระบวนการ องค์ความรู้ไปพัฒนาประชาชน ชุมชน ท้องถิ่นพื้นที่ ไปใช้ประโยชน์ขยายผลต่อชุมชนท้องถิ่นและสังคมอื่น)</t>
  </si>
  <si>
    <t xml:space="preserve">อาจารย์ ไกรวิทย์ สินธุคำมูล  </t>
  </si>
  <si>
    <t>อัตลักษณ์ทางวิถีชีวิตชุมชนที่ส่งเสริมการผ่อนคลายความเครียดของนักท่องเที่ยวในพื้นที่กระเพาะหมู อำเภอพระประแดง จังหวัดสมุทรปราการ</t>
  </si>
  <si>
    <t>การท่องเที่ยวโดยชุมชนตำบลบางกอบัว อำเภอพระประแดง จังหวัดสมุทรปราการ</t>
  </si>
  <si>
    <t>การใช้ประโยชน์พัฒนาประชาชนและชุมชนให้เข้มแข็งและยั่งยืน
 ผลผลิต (Output) : อัตลักษณ์จากวิถีชีวิตชุมชนที่ส่งเสริมการผ่อนคลายความเครียด
 ผลลัพธ์ (Outcome) : อัตลักษณ์ท้องถิ่นที่เกิดจากการมีส่วนร่วมของชุมชนส่งเสริมให้เกิดการท่องเที่ยวอย่างยั่งยืน
 ผลกระทบ (Impact) : รูปแบบวิถีชีวิตชุมชนที่แท้จริงที่นำไปพัฒนาชุมชนให้เกิดรายได้และความยั่งยืน</t>
  </si>
  <si>
    <t xml:space="preserve">1 ตุลาคม 2564 - 30 กันยายน 2565  </t>
  </si>
  <si>
    <t>อาจารย์จิรวัฒน์ สุดสวาท</t>
  </si>
  <si>
    <t>วิทยาลัยสหเวชศาสตร์</t>
  </si>
  <si>
    <t>ภูมิปัญญาด้านการแพทย์แผนไทยและการแพทย์แผนจีนในท้องถิ่นที่ส่งเสริมการผ่อนคลายความเคลียดของนักท่องเที่ยวในพื้นที่กระเพาะหมู อำเภอพระประแดง จังหวัดสมุทรปราการ</t>
  </si>
  <si>
    <t>ประโยชน์เชิงพัฒนาผลิตภัณฑ์ 
พัฒนาต่อยอดผลิตภัณฑ์  OTOP "บัวมาลา"  ที่เป็นสินค้าคุณภาพพร้อมจำหน่ายนักท่องเที่ยว เพื่อเป็นของขวัญของฝาก จากชุมชนตำบลบางกอบัว</t>
  </si>
  <si>
    <t>อาจารย์ ดร.พรรณี โรจนเบญกุล</t>
  </si>
  <si>
    <t>การประยุกต์ใช้เทคโนโลยีสารสนเทศที่ส่งเสริมอัตลักษณ์ชุมชนเพื่อการผ่อนคลายความเครียดของนักท่องเที่ยวในพื้นที่กระเพาะหมู อำเภอพระประแดง จังหวัดสมุทรปราการ</t>
  </si>
  <si>
    <t>ประโยชน์เชิงพัฒนาผลิตภัณฑ์ 
พัฒนาต่อยอดองค์ความรู้ทางด้านเทคโนโลยีดิจิทัล เพื่อรองรับการใช้วิถีชีวิตรูปแบบใหม่ และความมั่นคงปลิดภัยทางเทคโนโลยีสารสนเทศ</t>
  </si>
  <si>
    <t>การจัดทำฐานข้อมูลดีเอ็นเอบาร์โค้ดของยุงพาหะนำโรคในประเทศไทย</t>
  </si>
  <si>
    <t>ศูนย์ควบคุมโรคติดต่อนำโดยแมลง 11.5 ระนอง</t>
  </si>
  <si>
    <t>การใช้ประโยชน์พัฒนาประชาชนและชุมชนให้เข้มแข็งและยั่งยืนนำองค์ความรู้ทางชีวภาพของยุงพาหะนำโรคที่ได้รับทุนสนับสนุนประจาปีงบประมาณ 2564 เข้าไปช่วยศูนย์ควบคุมโรคติดติดนาโดยแมลง 11.5 ระนอง เพื่อให้การทางานศูนย์ควบคุมโรคติดต่อนำโดยแมลง 11.5 ระนอง มีประสิทธิภาพมากขึ้นในการวางแนวทางการควบคุมโรคมาลาเรียในพื้นที่</t>
  </si>
  <si>
    <t>ผู้ช่วยศาสตราจารย์ ดร.ธนวัฒน์ ชัยพงศ์พัชรา</t>
  </si>
  <si>
    <t>เทคนิคการวินิจฉัยชนิดของไข่พยาธิก่อโรคด้วยวิธีการวิเคราะห์โครงร่างทางสัณฐานวิทยาสมัยใหม่</t>
  </si>
  <si>
    <t>การใช้ประโยชน์พัฒนาประชาชนและชุมชนให้เข้มแข็งและยั่งยืน
นำองค์ความรู้ทางด้านปรสิตที่มากับแมลงพาหะนำโรค มาเป็นโมเดลในการดำเนินงานเพื่อเข้าไปช่วยศูนย์ควบคุมโรคติดต่อนำโดยแมลง 11.5 ระนอง เพื่อให้การทำงานมีประสิทธิภาพมากขึ้นในการวางแนวทางการควบคุมโรคปรสิตที่มากับแมลงในพื้นที่</t>
  </si>
  <si>
    <t>ความหลากหลายทางสายพันธุ์และการจัดทำฐานข้อมูลสัณฐานวิทยาสมัยใหม่ของยุงก้นปล่องพาหะนาโรคมาลาเรียในพื้นที่ระบาดหนักบริเวณชายแดนไทย-กัมพูชาเพื่อการเฝ้าระวังและควบคุม</t>
  </si>
  <si>
    <t>ศูนย์ควบคุมโรคติดติดนาโดยแมลง 11.5 ระนอง</t>
  </si>
  <si>
    <t>การใช้ประโยชน์พัฒนาประชาชนและชุมชนให้เข้มแข็งและยั่งยืน
นำองค์ความรู้ทางด้านยุงก้นปล่องพาหะนาโรคมาลาเรียในพื้นที่ระบาดหนักบริเวณชายแดนไทย-กัมพูชาที่ได้รับทุนสนับสนุนประจำปีงบประมาณ 2564 มาเป็นโมเดลในการดำเนินงานเพื่อเข้าไปช่วยศูนย์ควบคุมโรคติดต่อนำโดยแมลง 11.5 ระนอง เพื่อให้การทำงานศูนย์ควบคุมโรคติดต่อนำโดยแมลง 11.5 ระนอง มีประสิทธิภาพมากขึ้นในการวางแนวทางการควบคุมโรคมาลาเรียในพื้นที่</t>
  </si>
  <si>
    <t>การพัฒนาวิธีการจำแนกชนิดยุงก้นปล่อง Anopheles barbirostris complex พาหะนำโรคมาลาเรียในประเทศไทยด้วยเทคนิคสัณฐานวิทยาสมัยใหม่</t>
  </si>
  <si>
    <t>การใช้ประโยชน์พัฒนาประชาชนและชุมชนให้เข้มแข็งและยั่งยืน
นำองค์ความรู้ทางด้านยุงก้นปล่อง Anopheles barbirostris complex พาหะนำโรคมาลาเรียในประเทศไทย เพื่อเข้าไปช่วยศูนย์ควบคุมโรคติดต่อนำโดยแมลง 11.5 ระนอง ในการวางแนวทางควบคุมโรคมาลาเรียในพื้นที่ โดยองค์ความรู้นี้ที่ได้รับทุนสนับสนุนประจำปีงบประมาณ 2564</t>
  </si>
  <si>
    <t>สลีปปิ้งมาร์กสารสกัดดอกทองกวาว</t>
  </si>
  <si>
    <t>บริษัท ทางรัก จำกัด</t>
  </si>
  <si>
    <t>ประโยชน์เชิงพัฒนาผลิตภัณฑ์ 
ผลิตภัณฑ์สลีปปิ้งมาร์กสารสกัดดอกทองกวาว 
ที่ได้รับเลขจดแจ้งจาก อย. ถูกต้องพร้อมจำหน่าย</t>
  </si>
  <si>
    <t xml:space="preserve">1 ตุลาคม 2564 - 14 มกราคม 2565  </t>
  </si>
  <si>
    <t>อาจารย์ ดร.นรินทร์ กากะทุม</t>
  </si>
  <si>
    <t xml:space="preserve">ผลกระทบของการใช้ฮอร์โมนแปลงเพศ ต่อปลานิล ปลาหมอ และสิ่งแวดล้อม </t>
  </si>
  <si>
    <t>สำนักคุณภาพและความปลอดภัยอาหาร กรมวิทยาศาสตร์การแพทย์ กระทรวงสาธารณสุข</t>
  </si>
  <si>
    <t xml:space="preserve">การใช้ประโยชน์พัฒนาประชาชนและชุมชนให้เข้มแข็งและยั่งยืน
ถ่ายทอดองค์ความรู้กับบุคลากร สำนักคุณภาพและความปลอดภัยอาหาร กรมวิทยาศาสตร์การแพทย์ กระทรวงสาธารณสุข โดยมีการประชุมหารือในการถ่ายทอดองค์ความรู้กับ ท่านผู้อำนวยการ นางเลขา ปราสาททอง  และข้าราชการระดับชำนาญการ  
</t>
  </si>
  <si>
    <t xml:space="preserve">1 ตุลาคม 2564 - 30 ธันวาคม 2564 </t>
  </si>
  <si>
    <t>ผู้ช่วยศาสตราจารย์ ดร.ปริศนา เพียรจริง</t>
  </si>
  <si>
    <t>การวิจัยและพัฒนาเพื่อเพิ่มศักยภาพทางเศรษฐกิจและการแข่งขันในการยกระดับคุณภาพ มาตรฐาน และความปลอดภัยของผลิตภัณฑ์นวัตกรรมน้ำตาลจากอย่างยั่งยืน</t>
  </si>
  <si>
    <t>ชุมชนวัดปากสมุทร อำเภอเมืองสมุทรสงคราม จังหวัดสมุทรสงคราม</t>
  </si>
  <si>
    <t>การใช้ประโยชน์พัฒนาประชาชนและชุมชนให้เข้มแข็งและยั่งยืน
- ได้นวัตกรรมตนแบบเพื่อการแขงขันทางการตลาด
- ได้ตนแบบศูนยการเรียนรูน้ำตาลจาก</t>
  </si>
  <si>
    <t>ผู้ช่วยศาสตราจารย์ ดร.พงศ์มาดา ดามาพงษ์</t>
  </si>
  <si>
    <t>การพัฒนาศักยภาพแหลงทองเที่ยวเชิงสุขภาพและการบริหารจัดการอยางยั่งยืนสําหรับผูประกอบการ และชุมชนหลังสถานการณการระบาดของไวรัสโคโรนา 2019 เพื่อใหเกิดการสรางรายไดในจังหวัดระนอง</t>
  </si>
  <si>
    <t>วิสาหกิจชุมชนในจังหวัดระนอง</t>
  </si>
  <si>
    <t>การใช้ประโยชน์พัฒนาประชาชนและชุมชนให้เข้มแข็งและยั่งยืนนำองค์ความรู้กระบวนการการในการจัดการรูปแบบบรรจุภัณฑ์สำหรับผลิตภัณฑ์วิถีใหม่เพื่อเพิ่มช่องทางการเข้าถึงผลิตภัณฑ์ท้องถิ่น ทำให้ชุมชนมีรายได้เพิ่มขึ้นจากการท่องเที่ยวเชิงสุขภาพในด้านสถานที่ท่องเที่ยว การจำหน่ายผลิตภัณฑ์ชุมชนท้องถิ่น และการเข้าถึงสินค้าที่มีคุณภาพ</t>
  </si>
  <si>
    <t>อาจารย์ ดร.พรรณี โรจนเบญจกุล</t>
  </si>
  <si>
    <t>การพัฒนาผลิตภัณฑ์สารสกัดสมุนไพรชะครามพืชท้องถิ่นจังหวัดสมุทรสงคราม ในการฆ่าเชื้อในช่องปากและบรรเทาอาการอักเสบของแผลในช่องปาก</t>
  </si>
  <si>
    <t>สถานีอนามัยเฉลิมพระเกียรติ 60 พรรษา นวมินทราชินี บางขันแตก จังหวัดสมุทรสงคราม</t>
  </si>
  <si>
    <t>การใช้ประโยชน์พัฒนาประชาชนและชุมชนให้เข้มแข็งและยั่งยืน
- นำองค์ความรู้ใหม่เกี่ยวกับการพัฒนาผลิตภัณฑ์สารสกัดจากชะครามถ่ายทอดองค์ความรู้สู่ชุมชน ทำให้
ประชาชนมีความรู้เกี่ยวกับคุณประโยชน์ของชะครามพืชท้องถิ่นจังหวัดสมุทรสงครามเพิ่มมากขึ้นร้อยละ 80
- ผลิตภัณฑ์สารสกัดชะครามที่ใช้สาหรับการฆ่าเชื้อในช่องปากและบรรเทาอาการอักเสบของแผลในช่องปาก
จำนวน 1 ผลิตภัณฑ์</t>
  </si>
  <si>
    <t>ผู้ช่วยศาสตราจารย์ ดร.พีรดา ดามาพงษ์</t>
  </si>
  <si>
    <t>การบูรณาการการพัฒนาศูนย์การเรียนรู้ภูมิปัญญาท้องถิ่นของชุมชนพร้อมกับการพัฒนาผลิตภัณฑ์ คุณภาพการผลิต และการบริหารจัดการการขยายตลาดเพื่อยกระดับศูนย์การเรียนรู้และเพิ่มรายได้ให้กับชุมชนในพื้นที่จังหวัดสมุทรสงคราม</t>
  </si>
  <si>
    <t>ศูนย์การเรียนรู้บ้านสารภี อาเภอบางคนที จังหวัดสมุทรสงคราม</t>
  </si>
  <si>
    <t>การใช้ประโยชน์พัฒนาประชาชนและชุมชนให้เข้มแข็งและยั่งยืน
- ได้นวัตกรรมต้นแบบเพื่อการแข่งขันทางการตลาด
-  ได้ต้นแบบศูนย์การเรียนรู้และตลาดการเรียนรู้ 1 ศูนย์การเรียนรู้ฯ</t>
  </si>
  <si>
    <t>นวัตกรรมเชิงสร้างสรรค์ของธุรกิจเกิดใหม่ STARTUP ในยุคไทยแลนด์ 4.0</t>
  </si>
  <si>
    <t xml:space="preserve">ผู้ประกอบการธุรกิจเกิดใหม่ STARUP ผู้ประกอบการธุรกิจเกิดใหม่ SMEs 
</t>
  </si>
  <si>
    <t>การใช้ประโยชน์พัฒนาประชาชนและชุมชนให้เข้มแข็งและยั่งยืน</t>
  </si>
  <si>
    <t xml:space="preserve">1ต.ค.64 - 30ก.ย.65 </t>
  </si>
  <si>
    <t>ผู้ช่วยศาสตราจารย์ ดร.พิสิษฐ์ พจนจารุวิทย์</t>
  </si>
  <si>
    <t>คณะวิทยาการจัดการ</t>
  </si>
  <si>
    <t>การเพิ่มมูลค่าวิสาหกิจชุมชนตามแนวทางศาสตร์พระราชา ในรูปแบบคลัสเตอร์ ด้วยผลิตภัณฑ์ OTOP จังหวัดสุราษฎร์ธานี</t>
  </si>
  <si>
    <t>วิสาหกิจชุมชนกระจูด จ.สุราษฎร์ธานี</t>
  </si>
  <si>
    <t>ประโยชน์เชิงพัฒนาผลิตภัณฑ์</t>
  </si>
  <si>
    <t>อาจารย์พิชามณต์ ชาญสุไชย</t>
  </si>
  <si>
    <t>การออกแบบสื่อพาณิชย์อิเล็กทรอนิกส์เพื่อส่งเสริมการจัดจำหน่ายผลิตภัณฑ์ผ้าไหมนครชัยบุรินทร์ กรณีศึกษากลุ่มผ้าไหม จังหวัดบุรีรัมย์</t>
  </si>
  <si>
    <t>กลุ่มทอผ้าฝ้ายและผ้าไหมบ้านคูณ หมู่ 7 และกลุ่มทอผ้าไหมบ้านแดงใหญ่ จังหวัดบุรีรัมย์ และสาขาวิชาการออกแบบนิเทศศิลป์ คณะศิลปกรรมศาสตร์ มรภ.สวนสุนันทา</t>
  </si>
  <si>
    <t xml:space="preserve">ประโยชน์เชิงพัฒนาผลิตภัณฑ์ 
</t>
  </si>
  <si>
    <t>อาจารย์ภาณุวัฒน์ กาหลิบ</t>
  </si>
  <si>
    <t>คณะศิลปกรรมศาสตร์</t>
  </si>
  <si>
    <t>การพัฒนาตราสัญลักษณ์และบรรจุภัณฑ์ผ้าทอพื้นเมือง “เสน่ห์วิถีไทยเฉพาะถิ่น” เพื่อส่งเสริมภาพลักษณ์จังหวัดศรีสะเกษ</t>
  </si>
  <si>
    <t>กลุ่มวิสาหกิจชุมชน 5 กลุ่ม ประกอบด้วย 1) กลุ่มวิสาหกิจชุมชนบ้านน้อยนาเจริญ 2) กลุ่มสตรีทอผ้าไหมบ้านขนวน หมู่ 10 3) กลุ่มเกษตรกรเลี้ยงไหมทอผ้า บ้านไฮเลิง 4) กลุ่มปลูกหม่อนเลี้ยงไหมบ้านไฮ 5) กลุ่มวิสาหกิจชุมชนสร้างแต้ และสาขาวิชาการออกแบบนิเทศศิลป์ คณะศิลปกรรมศาสตร์ มรภ.สวนสุนันทา</t>
  </si>
  <si>
    <t xml:space="preserve">ประโยชน์เชิงพัฒนาผลิตภัณฑ์
</t>
  </si>
  <si>
    <t>การออกแบบและปรับปรุงสภาพแวดล้อมทางกายภาพในสถานที่ท่องเที่ยวชุมชนเชิงอนุรักษ์ศิลปะวัฒนธรรมและภูมิปัญญา
ท้องถิ่นอย่างยั่งยืน จังหวัดอุดรธานี</t>
  </si>
  <si>
    <t>ต.บ้านเชียง อ.หนองหาน จ.อุดรธานี</t>
  </si>
  <si>
    <t xml:space="preserve">การใช้ประโยชน์พัฒนาประชาชนและชุมชนให้เข้มแข็งและยั่งยืน
</t>
  </si>
  <si>
    <t>1 ต.ค.64. - 30 ก.ย.65</t>
  </si>
  <si>
    <t>อาจารย์ ดร.ภานุ พัฒนปณิธิพงศ์</t>
  </si>
  <si>
    <t>รูปแบบการประยุกต์ใช้หลักปรัชญาของเศรษฐกิจพอเพียงในการดาเนินธุรกิจเสริมสร้างคุณภาพชีวิตที่เป็นมิตรกับสิ่งแวดล้อม</t>
  </si>
  <si>
    <t>งบประมาณแผ่นดิน 2562</t>
  </si>
  <si>
    <t>ศูนย์เรียนรู้เศรษฐกิจพอเพียง บ้านสารภี</t>
  </si>
  <si>
    <t>การใช้ประโยชน์พัฒนาประชาชนและชุมชนให้เข้มแข็งและยั่งยืน
เกษตรกรในพื้นที่สามารถนาองค์ความรู้ไปประยุกต์ใช้ในการสร้างรายได้ให้กับตนเอง ด้วยการพัฒนาสิ่งที่ตนเองมีอยู่ให้เกิดรายได้โดยไม่ต้องลงทุนหรือลงทุนต่าลง เช่น แนวทางการเลี้ยงปลาเศรษฐกิจที่กินพืชในท้องร่องของสวนมะพร้าว เพื่อลดปริมาณวัชพืช การประยุกต์ใช้ชันโรงในการผสมเกษรของผลไม้ในสวน การนาเศษวัสดุจากการทาน้าตาลมะพร้าวมาแปรรูปเป็นถ่านกัมมันต์</t>
  </si>
  <si>
    <t xml:space="preserve"> 1 ตุลาคม 2564 ถึง 30 กันยายน 2565</t>
  </si>
  <si>
    <t>อาจารย์ ดร.ธรรมรักษ์ ศรีมารุต</t>
  </si>
  <si>
    <t>คณะเทคโนโลยีอุตสาหกรรม</t>
  </si>
  <si>
    <t>กรุณาเลือก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</si>
</sst>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&quot;≥&quot;\ 0"/>
    <numFmt numFmtId="188" formatCode="0.0000"/>
  </numFmts>
  <fonts count="20" x14ac:knownFonts="1">
    <font>
      <sz val="11"/>
      <color theme="1"/>
      <name val="Tahoma"/>
      <family val="2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6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sz val="15"/>
      <name val="TH SarabunPSK"/>
      <family val="2"/>
    </font>
    <font>
      <sz val="16"/>
      <color theme="1"/>
      <name val="Wingdings"/>
      <charset val="2"/>
    </font>
    <font>
      <sz val="11"/>
      <color theme="1"/>
      <name val="TH SarabunPSK"/>
      <family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sz val="16"/>
      <name val="TH SarabunPSK"/>
      <family val="2"/>
    </font>
    <font>
      <b/>
      <sz val="18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Wingdings"/>
      <charset val="2"/>
    </font>
    <font>
      <sz val="11"/>
      <name val="TH SarabunPSK"/>
      <family val="2"/>
    </font>
    <font>
      <b/>
      <sz val="18"/>
      <color theme="0"/>
      <name val="TH SarabunPSK"/>
      <family val="2"/>
    </font>
    <font>
      <sz val="18"/>
      <color theme="1"/>
      <name val="TH SarabunPSK"/>
      <family val="2"/>
    </font>
    <font>
      <sz val="11"/>
      <color theme="1"/>
      <name val="Tahoma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rgb="FFE2EFD9"/>
      </patternFill>
    </fill>
    <fill>
      <patternFill patternType="solid">
        <fgColor rgb="FFFFFF00"/>
        <bgColor rgb="FFE2EFD9"/>
      </patternFill>
    </fill>
    <fill>
      <patternFill patternType="solid">
        <fgColor theme="0"/>
        <bgColor theme="0"/>
      </patternFill>
    </fill>
    <fill>
      <patternFill patternType="solid">
        <fgColor rgb="FFD9E2F3"/>
        <bgColor rgb="FFD9E2F3"/>
      </patternFill>
    </fill>
    <fill>
      <patternFill patternType="solid">
        <fgColor rgb="FFD9E2F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9" fillId="0" borderId="0"/>
  </cellStyleXfs>
  <cellXfs count="139">
    <xf numFmtId="0" fontId="0" fillId="0" borderId="0" xfId="0"/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2" fillId="3" borderId="2" xfId="0" applyFont="1" applyFill="1" applyBorder="1" applyAlignment="1" applyProtection="1">
      <alignment horizontal="left" vertical="top"/>
      <protection locked="0"/>
    </xf>
    <xf numFmtId="0" fontId="2" fillId="3" borderId="2" xfId="0" applyFont="1" applyFill="1" applyBorder="1" applyAlignment="1" applyProtection="1">
      <alignment horizontal="left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" fillId="0" borderId="0" xfId="0" applyFont="1" applyFill="1" applyBorder="1" applyAlignment="1" applyProtection="1">
      <alignment horizontal="center" vertical="top"/>
      <protection locked="0"/>
    </xf>
    <xf numFmtId="0" fontId="3" fillId="4" borderId="0" xfId="0" applyFont="1" applyFill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1" fillId="5" borderId="4" xfId="0" applyFont="1" applyFill="1" applyBorder="1" applyAlignment="1" applyProtection="1">
      <alignment horizontal="center" vertical="top"/>
      <protection locked="0"/>
    </xf>
    <xf numFmtId="0" fontId="1" fillId="5" borderId="5" xfId="0" applyFont="1" applyFill="1" applyBorder="1" applyAlignment="1" applyProtection="1">
      <alignment horizontal="center" vertical="top"/>
      <protection locked="0"/>
    </xf>
    <xf numFmtId="0" fontId="4" fillId="3" borderId="5" xfId="0" applyFont="1" applyFill="1" applyBorder="1" applyAlignment="1" applyProtection="1">
      <alignment vertical="top"/>
      <protection locked="0"/>
    </xf>
    <xf numFmtId="0" fontId="3" fillId="3" borderId="5" xfId="0" applyFont="1" applyFill="1" applyBorder="1" applyAlignment="1" applyProtection="1">
      <alignment horizontal="left" vertical="top"/>
      <protection locked="0"/>
    </xf>
    <xf numFmtId="0" fontId="2" fillId="3" borderId="5" xfId="0" applyFont="1" applyFill="1" applyBorder="1" applyAlignment="1" applyProtection="1">
      <alignment vertical="top"/>
      <protection locked="0"/>
    </xf>
    <xf numFmtId="0" fontId="2" fillId="3" borderId="5" xfId="0" applyFont="1" applyFill="1" applyBorder="1" applyAlignment="1" applyProtection="1">
      <alignment vertical="top"/>
      <protection locked="0"/>
    </xf>
    <xf numFmtId="0" fontId="1" fillId="5" borderId="6" xfId="0" applyFont="1" applyFill="1" applyBorder="1" applyAlignment="1" applyProtection="1">
      <alignment horizontal="center" vertical="top"/>
      <protection locked="0"/>
    </xf>
    <xf numFmtId="0" fontId="3" fillId="4" borderId="2" xfId="0" applyFont="1" applyFill="1" applyBorder="1" applyAlignment="1" applyProtection="1">
      <alignment horizontal="left" vertical="top"/>
      <protection locked="0"/>
    </xf>
    <xf numFmtId="0" fontId="3" fillId="4" borderId="7" xfId="0" applyFont="1" applyFill="1" applyBorder="1" applyAlignment="1" applyProtection="1">
      <alignment horizontal="left" vertical="top"/>
      <protection locked="0"/>
    </xf>
    <xf numFmtId="0" fontId="3" fillId="4" borderId="5" xfId="0" applyFont="1" applyFill="1" applyBorder="1" applyAlignment="1" applyProtection="1">
      <alignment horizontal="left" vertical="top"/>
      <protection locked="0"/>
    </xf>
    <xf numFmtId="0" fontId="5" fillId="3" borderId="8" xfId="0" applyFont="1" applyFill="1" applyBorder="1" applyAlignment="1" applyProtection="1">
      <alignment horizontal="center" vertical="top"/>
      <protection locked="0"/>
    </xf>
    <xf numFmtId="0" fontId="3" fillId="4" borderId="0" xfId="0" applyFont="1" applyFill="1" applyBorder="1" applyAlignment="1" applyProtection="1">
      <alignment horizontal="left" vertical="top"/>
      <protection locked="0"/>
    </xf>
    <xf numFmtId="0" fontId="5" fillId="3" borderId="9" xfId="0" applyFont="1" applyFill="1" applyBorder="1" applyAlignment="1">
      <alignment horizontal="center" vertical="center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3" borderId="3" xfId="0" applyFont="1" applyFill="1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 locked="0"/>
    </xf>
    <xf numFmtId="0" fontId="5" fillId="3" borderId="4" xfId="0" applyFont="1" applyFill="1" applyBorder="1" applyAlignment="1" applyProtection="1">
      <alignment horizontal="center" vertical="center" wrapText="1"/>
      <protection locked="0"/>
    </xf>
    <xf numFmtId="0" fontId="5" fillId="3" borderId="5" xfId="0" applyFont="1" applyFill="1" applyBorder="1" applyAlignment="1" applyProtection="1">
      <alignment horizontal="center" vertical="center" wrapText="1"/>
      <protection locked="0"/>
    </xf>
    <xf numFmtId="0" fontId="5" fillId="3" borderId="6" xfId="0" applyFont="1" applyFill="1" applyBorder="1" applyAlignment="1" applyProtection="1">
      <alignment horizontal="center" vertical="center" wrapText="1"/>
      <protection locked="0"/>
    </xf>
    <xf numFmtId="0" fontId="5" fillId="6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  <protection locked="0"/>
    </xf>
    <xf numFmtId="0" fontId="6" fillId="7" borderId="8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 wrapText="1"/>
      <protection locked="0"/>
    </xf>
    <xf numFmtId="0" fontId="5" fillId="3" borderId="8" xfId="0" applyFont="1" applyFill="1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/>
      <protection locked="0"/>
    </xf>
    <xf numFmtId="0" fontId="5" fillId="6" borderId="14" xfId="0" applyFont="1" applyFill="1" applyBorder="1" applyAlignment="1">
      <alignment horizontal="center" vertical="center" wrapText="1"/>
    </xf>
    <xf numFmtId="0" fontId="5" fillId="4" borderId="0" xfId="0" applyFont="1" applyFill="1" applyAlignment="1" applyProtection="1">
      <alignment horizontal="left"/>
    </xf>
    <xf numFmtId="0" fontId="3" fillId="4" borderId="0" xfId="0" applyFont="1" applyFill="1" applyAlignment="1" applyProtection="1">
      <alignment horizontal="left" vertical="top"/>
    </xf>
    <xf numFmtId="0" fontId="5" fillId="0" borderId="9" xfId="0" applyFont="1" applyBorder="1" applyAlignment="1">
      <alignment horizontal="center" vertical="center"/>
    </xf>
    <xf numFmtId="0" fontId="3" fillId="4" borderId="8" xfId="0" applyFont="1" applyFill="1" applyBorder="1" applyAlignment="1" applyProtection="1">
      <alignment horizontal="left" vertical="top" wrapText="1"/>
      <protection locked="0"/>
    </xf>
    <xf numFmtId="187" fontId="7" fillId="4" borderId="15" xfId="0" applyNumberFormat="1" applyFont="1" applyFill="1" applyBorder="1" applyAlignment="1" applyProtection="1">
      <alignment horizontal="center" vertical="top" wrapText="1"/>
      <protection locked="0"/>
    </xf>
    <xf numFmtId="0" fontId="5" fillId="0" borderId="8" xfId="0" applyFont="1" applyBorder="1" applyAlignment="1" applyProtection="1">
      <alignment horizontal="center" vertical="top" wrapText="1"/>
      <protection locked="0"/>
    </xf>
    <xf numFmtId="1" fontId="3" fillId="4" borderId="8" xfId="0" applyNumberFormat="1" applyFont="1" applyFill="1" applyBorder="1" applyAlignment="1" applyProtection="1">
      <alignment horizontal="center" vertical="top" wrapText="1"/>
      <protection locked="0"/>
    </xf>
    <xf numFmtId="2" fontId="3" fillId="8" borderId="9" xfId="0" applyNumberFormat="1" applyFont="1" applyFill="1" applyBorder="1" applyAlignment="1">
      <alignment horizontal="center" vertical="top" wrapText="1"/>
    </xf>
    <xf numFmtId="188" fontId="3" fillId="8" borderId="9" xfId="0" applyNumberFormat="1" applyFont="1" applyFill="1" applyBorder="1" applyAlignment="1">
      <alignment horizontal="center" vertical="top" wrapText="1"/>
    </xf>
    <xf numFmtId="0" fontId="8" fillId="4" borderId="8" xfId="0" applyFont="1" applyFill="1" applyBorder="1" applyAlignment="1" applyProtection="1">
      <alignment horizontal="center" vertical="top" wrapText="1"/>
      <protection hidden="1"/>
    </xf>
    <xf numFmtId="2" fontId="3" fillId="4" borderId="8" xfId="0" applyNumberFormat="1" applyFont="1" applyFill="1" applyBorder="1" applyAlignment="1" applyProtection="1">
      <alignment horizontal="center" vertical="top" wrapText="1"/>
      <protection hidden="1"/>
    </xf>
    <xf numFmtId="0" fontId="3" fillId="4" borderId="8" xfId="0" applyFont="1" applyFill="1" applyBorder="1" applyAlignment="1" applyProtection="1">
      <alignment horizontal="center" vertical="top" wrapText="1"/>
      <protection hidden="1"/>
    </xf>
    <xf numFmtId="0" fontId="3" fillId="8" borderId="0" xfId="0" applyFont="1" applyFill="1" applyAlignment="1">
      <alignment horizontal="left" vertical="top"/>
    </xf>
    <xf numFmtId="0" fontId="9" fillId="0" borderId="0" xfId="0" applyFont="1"/>
    <xf numFmtId="2" fontId="3" fillId="8" borderId="0" xfId="0" applyNumberFormat="1" applyFont="1" applyFill="1" applyAlignment="1">
      <alignment horizontal="left" vertical="top"/>
    </xf>
    <xf numFmtId="0" fontId="3" fillId="4" borderId="8" xfId="0" applyFont="1" applyFill="1" applyBorder="1" applyAlignment="1" applyProtection="1">
      <alignment horizontal="left" vertical="top" wrapText="1"/>
      <protection hidden="1"/>
    </xf>
    <xf numFmtId="0" fontId="10" fillId="9" borderId="9" xfId="0" applyFont="1" applyFill="1" applyBorder="1" applyAlignment="1">
      <alignment horizontal="center" vertical="center" wrapText="1"/>
    </xf>
    <xf numFmtId="2" fontId="11" fillId="0" borderId="9" xfId="0" applyNumberFormat="1" applyFont="1" applyBorder="1" applyAlignment="1">
      <alignment horizontal="center" vertical="center" wrapText="1"/>
    </xf>
    <xf numFmtId="0" fontId="3" fillId="0" borderId="8" xfId="0" applyFont="1" applyFill="1" applyBorder="1" applyAlignment="1" applyProtection="1">
      <alignment horizontal="left" vertical="top" wrapText="1"/>
      <protection locked="0"/>
    </xf>
    <xf numFmtId="0" fontId="5" fillId="4" borderId="0" xfId="0" applyFont="1" applyFill="1" applyBorder="1" applyAlignment="1" applyProtection="1">
      <alignment horizontal="left" vertical="top"/>
    </xf>
    <xf numFmtId="0" fontId="3" fillId="4" borderId="0" xfId="0" applyFont="1" applyFill="1" applyBorder="1" applyAlignment="1" applyProtection="1">
      <alignment horizontal="left" vertical="top"/>
    </xf>
    <xf numFmtId="0" fontId="3" fillId="0" borderId="8" xfId="0" applyFont="1" applyFill="1" applyBorder="1" applyAlignment="1" applyProtection="1">
      <alignment vertical="top" wrapText="1"/>
      <protection locked="0"/>
    </xf>
    <xf numFmtId="0" fontId="10" fillId="10" borderId="8" xfId="0" applyFont="1" applyFill="1" applyBorder="1" applyAlignment="1" applyProtection="1">
      <alignment horizontal="center" vertical="center" wrapText="1"/>
    </xf>
    <xf numFmtId="0" fontId="3" fillId="4" borderId="8" xfId="0" applyFont="1" applyFill="1" applyBorder="1" applyAlignment="1" applyProtection="1">
      <alignment vertical="top" wrapText="1"/>
      <protection locked="0"/>
    </xf>
    <xf numFmtId="0" fontId="3" fillId="0" borderId="8" xfId="0" applyFont="1" applyBorder="1" applyAlignment="1" applyProtection="1">
      <alignment vertical="top" wrapText="1"/>
      <protection locked="0"/>
    </xf>
    <xf numFmtId="0" fontId="5" fillId="0" borderId="15" xfId="0" applyFont="1" applyBorder="1" applyAlignment="1" applyProtection="1">
      <alignment horizontal="center" vertical="top" wrapText="1"/>
      <protection locked="0"/>
    </xf>
    <xf numFmtId="1" fontId="11" fillId="0" borderId="8" xfId="0" applyNumberFormat="1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top" wrapText="1"/>
      <protection locked="0"/>
    </xf>
    <xf numFmtId="0" fontId="3" fillId="0" borderId="16" xfId="0" applyFont="1" applyFill="1" applyBorder="1" applyAlignment="1" applyProtection="1">
      <alignment vertical="top" wrapText="1"/>
      <protection locked="0"/>
    </xf>
    <xf numFmtId="0" fontId="3" fillId="0" borderId="17" xfId="0" applyFont="1" applyFill="1" applyBorder="1" applyAlignment="1" applyProtection="1">
      <alignment vertical="top" wrapText="1"/>
      <protection locked="0"/>
    </xf>
    <xf numFmtId="0" fontId="6" fillId="0" borderId="1" xfId="0" applyFont="1" applyBorder="1" applyAlignment="1" applyProtection="1">
      <alignment horizontal="center" vertical="top" wrapText="1"/>
      <protection locked="0"/>
    </xf>
    <xf numFmtId="1" fontId="3" fillId="4" borderId="0" xfId="0" applyNumberFormat="1" applyFont="1" applyFill="1" applyBorder="1" applyAlignment="1" applyProtection="1">
      <alignment horizontal="left" vertical="top"/>
    </xf>
    <xf numFmtId="0" fontId="12" fillId="4" borderId="16" xfId="0" applyFont="1" applyFill="1" applyBorder="1" applyAlignment="1" applyProtection="1">
      <alignment horizontal="left" vertical="top" wrapText="1"/>
      <protection locked="0"/>
    </xf>
    <xf numFmtId="0" fontId="12" fillId="4" borderId="17" xfId="0" applyFont="1" applyFill="1" applyBorder="1" applyAlignment="1" applyProtection="1">
      <alignment horizontal="left" vertical="top" wrapText="1"/>
      <protection locked="0"/>
    </xf>
    <xf numFmtId="0" fontId="10" fillId="4" borderId="0" xfId="0" applyFont="1" applyFill="1" applyBorder="1" applyAlignment="1" applyProtection="1">
      <alignment horizontal="center" vertical="center" wrapText="1"/>
    </xf>
    <xf numFmtId="1" fontId="11" fillId="4" borderId="0" xfId="0" applyNumberFormat="1" applyFont="1" applyFill="1" applyBorder="1" applyAlignment="1" applyProtection="1">
      <alignment horizontal="center" vertical="center" wrapText="1"/>
    </xf>
    <xf numFmtId="0" fontId="6" fillId="0" borderId="16" xfId="0" applyFont="1" applyBorder="1" applyAlignment="1" applyProtection="1">
      <alignment horizontal="center" vertical="top" wrapText="1"/>
      <protection locked="0"/>
    </xf>
    <xf numFmtId="0" fontId="5" fillId="0" borderId="18" xfId="0" applyFont="1" applyBorder="1" applyAlignment="1">
      <alignment horizontal="center" vertical="center"/>
    </xf>
    <xf numFmtId="0" fontId="3" fillId="4" borderId="1" xfId="0" applyFont="1" applyFill="1" applyBorder="1" applyAlignment="1" applyProtection="1">
      <alignment horizontal="left" vertical="top" wrapText="1"/>
      <protection locked="0"/>
    </xf>
    <xf numFmtId="0" fontId="3" fillId="4" borderId="3" xfId="0" applyFont="1" applyFill="1" applyBorder="1" applyAlignment="1" applyProtection="1">
      <alignment horizontal="left" vertical="top" wrapText="1"/>
      <protection locked="0"/>
    </xf>
    <xf numFmtId="187" fontId="7" fillId="4" borderId="10" xfId="0" applyNumberFormat="1" applyFont="1" applyFill="1" applyBorder="1" applyAlignment="1" applyProtection="1">
      <alignment horizontal="center" vertical="top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1" fontId="3" fillId="4" borderId="10" xfId="0" applyNumberFormat="1" applyFont="1" applyFill="1" applyBorder="1" applyAlignment="1" applyProtection="1">
      <alignment horizontal="center" vertical="top" wrapText="1"/>
      <protection locked="0"/>
    </xf>
    <xf numFmtId="0" fontId="8" fillId="4" borderId="10" xfId="0" applyFont="1" applyFill="1" applyBorder="1" applyAlignment="1" applyProtection="1">
      <alignment horizontal="center" vertical="top" wrapText="1"/>
      <protection hidden="1"/>
    </xf>
    <xf numFmtId="0" fontId="13" fillId="3" borderId="8" xfId="0" applyFont="1" applyFill="1" applyBorder="1" applyAlignment="1" applyProtection="1">
      <alignment horizontal="center" vertical="top" wrapText="1"/>
      <protection locked="0"/>
    </xf>
    <xf numFmtId="187" fontId="13" fillId="3" borderId="8" xfId="0" applyNumberFormat="1" applyFont="1" applyFill="1" applyBorder="1" applyAlignment="1" applyProtection="1">
      <alignment horizontal="center" vertical="top" wrapText="1"/>
      <protection locked="0"/>
    </xf>
    <xf numFmtId="0" fontId="14" fillId="3" borderId="8" xfId="0" applyFont="1" applyFill="1" applyBorder="1" applyAlignment="1" applyProtection="1">
      <alignment horizontal="center" vertical="top" wrapText="1"/>
      <protection locked="0"/>
    </xf>
    <xf numFmtId="1" fontId="14" fillId="3" borderId="8" xfId="0" applyNumberFormat="1" applyFont="1" applyFill="1" applyBorder="1" applyAlignment="1" applyProtection="1">
      <alignment horizontal="center" vertical="top" wrapText="1"/>
      <protection locked="0"/>
    </xf>
    <xf numFmtId="188" fontId="14" fillId="3" borderId="8" xfId="0" applyNumberFormat="1" applyFont="1" applyFill="1" applyBorder="1" applyAlignment="1" applyProtection="1">
      <alignment horizontal="center" vertical="top" wrapText="1"/>
      <protection hidden="1"/>
    </xf>
    <xf numFmtId="0" fontId="15" fillId="3" borderId="8" xfId="0" applyFont="1" applyFill="1" applyBorder="1" applyAlignment="1" applyProtection="1">
      <alignment horizontal="center" vertical="top" wrapText="1"/>
      <protection hidden="1"/>
    </xf>
    <xf numFmtId="0" fontId="5" fillId="3" borderId="8" xfId="0" applyFont="1" applyFill="1" applyBorder="1" applyAlignment="1" applyProtection="1">
      <alignment horizontal="center" vertical="top" wrapText="1"/>
      <protection hidden="1"/>
    </xf>
    <xf numFmtId="0" fontId="1" fillId="11" borderId="8" xfId="0" applyFont="1" applyFill="1" applyBorder="1" applyAlignment="1" applyProtection="1">
      <alignment horizontal="center" vertical="center" wrapText="1"/>
      <protection locked="0"/>
    </xf>
    <xf numFmtId="0" fontId="2" fillId="12" borderId="8" xfId="0" applyFont="1" applyFill="1" applyBorder="1" applyAlignment="1" applyProtection="1">
      <alignment horizontal="left" vertical="top" wrapText="1"/>
      <protection locked="0"/>
    </xf>
    <xf numFmtId="0" fontId="1" fillId="11" borderId="8" xfId="0" applyFont="1" applyFill="1" applyBorder="1" applyAlignment="1" applyProtection="1">
      <alignment horizontal="center" vertical="center"/>
      <protection locked="0"/>
    </xf>
    <xf numFmtId="0" fontId="1" fillId="11" borderId="8" xfId="0" applyFont="1" applyFill="1" applyBorder="1" applyAlignment="1" applyProtection="1">
      <alignment horizontal="center" vertical="center" wrapText="1"/>
      <protection locked="0"/>
    </xf>
    <xf numFmtId="0" fontId="13" fillId="13" borderId="8" xfId="0" applyFont="1" applyFill="1" applyBorder="1" applyAlignment="1">
      <alignment horizontal="center" vertical="center" wrapText="1"/>
    </xf>
    <xf numFmtId="0" fontId="13" fillId="13" borderId="8" xfId="0" applyFont="1" applyFill="1" applyBorder="1" applyAlignment="1">
      <alignment horizontal="center" vertical="center"/>
    </xf>
    <xf numFmtId="0" fontId="3" fillId="4" borderId="8" xfId="0" applyFont="1" applyFill="1" applyBorder="1" applyAlignment="1" applyProtection="1">
      <alignment horizontal="center" vertical="top"/>
      <protection locked="0"/>
    </xf>
    <xf numFmtId="188" fontId="3" fillId="4" borderId="8" xfId="0" applyNumberFormat="1" applyFont="1" applyFill="1" applyBorder="1" applyAlignment="1" applyProtection="1">
      <alignment horizontal="center" vertical="top"/>
      <protection locked="0"/>
    </xf>
    <xf numFmtId="0" fontId="16" fillId="4" borderId="8" xfId="0" applyFont="1" applyFill="1" applyBorder="1" applyAlignment="1"/>
    <xf numFmtId="0" fontId="5" fillId="4" borderId="0" xfId="0" applyFont="1" applyFill="1" applyBorder="1" applyAlignment="1" applyProtection="1">
      <alignment horizontal="left"/>
    </xf>
    <xf numFmtId="0" fontId="3" fillId="4" borderId="0" xfId="0" applyFont="1" applyFill="1" applyAlignment="1" applyProtection="1">
      <alignment horizontal="left" vertical="top" wrapText="1"/>
      <protection locked="0"/>
    </xf>
    <xf numFmtId="0" fontId="17" fillId="4" borderId="1" xfId="0" applyFont="1" applyFill="1" applyBorder="1" applyAlignment="1" applyProtection="1">
      <alignment horizontal="center" vertical="top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3" fillId="4" borderId="0" xfId="0" applyFont="1" applyFill="1" applyAlignment="1">
      <alignment horizontal="left" vertical="top"/>
    </xf>
    <xf numFmtId="0" fontId="17" fillId="4" borderId="19" xfId="0" applyFont="1" applyFill="1" applyBorder="1" applyAlignment="1" applyProtection="1">
      <alignment horizontal="center" vertical="top"/>
      <protection locked="0"/>
    </xf>
    <xf numFmtId="0" fontId="1" fillId="5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vertical="center"/>
      <protection locked="0"/>
    </xf>
    <xf numFmtId="0" fontId="2" fillId="3" borderId="5" xfId="0" applyFont="1" applyFill="1" applyBorder="1" applyAlignment="1" applyProtection="1">
      <alignment vertical="center"/>
      <protection locked="0"/>
    </xf>
    <xf numFmtId="0" fontId="2" fillId="3" borderId="5" xfId="0" applyFont="1" applyFill="1" applyBorder="1" applyAlignment="1" applyProtection="1">
      <alignment horizontal="right" vertical="center"/>
      <protection locked="0"/>
    </xf>
    <xf numFmtId="0" fontId="1" fillId="5" borderId="6" xfId="0" applyFont="1" applyFill="1" applyBorder="1" applyAlignment="1" applyProtection="1">
      <alignment horizontal="center" vertical="top"/>
      <protection locked="0"/>
    </xf>
    <xf numFmtId="0" fontId="18" fillId="4" borderId="0" xfId="0" applyFont="1" applyFill="1" applyAlignment="1">
      <alignment horizontal="left" vertical="top"/>
    </xf>
    <xf numFmtId="0" fontId="14" fillId="3" borderId="8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top" wrapText="1"/>
    </xf>
    <xf numFmtId="0" fontId="3" fillId="4" borderId="16" xfId="0" applyFont="1" applyFill="1" applyBorder="1" applyAlignment="1">
      <alignment horizontal="left" vertical="top" wrapText="1"/>
    </xf>
    <xf numFmtId="0" fontId="3" fillId="4" borderId="17" xfId="0" applyFont="1" applyFill="1" applyBorder="1" applyAlignment="1">
      <alignment horizontal="left" vertical="top"/>
    </xf>
    <xf numFmtId="0" fontId="3" fillId="4" borderId="8" xfId="0" applyFont="1" applyFill="1" applyBorder="1" applyAlignment="1">
      <alignment horizontal="left" vertical="top"/>
    </xf>
    <xf numFmtId="0" fontId="3" fillId="4" borderId="0" xfId="0" applyFont="1" applyFill="1" applyAlignment="1">
      <alignment horizontal="left" vertical="top" wrapText="1"/>
    </xf>
    <xf numFmtId="0" fontId="3" fillId="4" borderId="8" xfId="0" applyFont="1" applyFill="1" applyBorder="1" applyAlignment="1">
      <alignment horizontal="left" vertical="top" wrapText="1"/>
    </xf>
    <xf numFmtId="0" fontId="3" fillId="4" borderId="0" xfId="0" applyFont="1" applyFill="1" applyAlignment="1">
      <alignment horizontal="center" vertical="top" wrapText="1"/>
    </xf>
    <xf numFmtId="0" fontId="3" fillId="4" borderId="17" xfId="0" applyFont="1" applyFill="1" applyBorder="1" applyAlignment="1">
      <alignment horizontal="left" vertical="top" wrapText="1"/>
    </xf>
    <xf numFmtId="14" fontId="3" fillId="4" borderId="8" xfId="0" applyNumberFormat="1" applyFont="1" applyFill="1" applyBorder="1" applyAlignment="1">
      <alignment horizontal="left" vertical="top" wrapText="1"/>
    </xf>
    <xf numFmtId="0" fontId="3" fillId="4" borderId="8" xfId="0" applyFont="1" applyFill="1" applyBorder="1" applyAlignment="1">
      <alignment horizontal="center" vertical="top"/>
    </xf>
    <xf numFmtId="0" fontId="12" fillId="4" borderId="16" xfId="0" applyFont="1" applyFill="1" applyBorder="1" applyAlignment="1">
      <alignment horizontal="left" vertical="top" wrapText="1"/>
    </xf>
    <xf numFmtId="0" fontId="12" fillId="4" borderId="17" xfId="0" applyFont="1" applyFill="1" applyBorder="1" applyAlignment="1">
      <alignment horizontal="left" vertical="top" wrapText="1"/>
    </xf>
    <xf numFmtId="0" fontId="12" fillId="4" borderId="8" xfId="0" applyFont="1" applyFill="1" applyBorder="1" applyAlignment="1">
      <alignment horizontal="left" vertical="top" wrapText="1"/>
    </xf>
    <xf numFmtId="14" fontId="12" fillId="4" borderId="8" xfId="0" applyNumberFormat="1" applyFont="1" applyFill="1" applyBorder="1" applyAlignment="1">
      <alignment horizontal="left" vertical="top" wrapText="1"/>
    </xf>
    <xf numFmtId="0" fontId="12" fillId="4" borderId="8" xfId="0" applyFont="1" applyFill="1" applyBorder="1" applyAlignment="1">
      <alignment horizontal="center" vertical="top" wrapText="1"/>
    </xf>
    <xf numFmtId="0" fontId="3" fillId="4" borderId="16" xfId="1" applyFont="1" applyFill="1" applyBorder="1" applyAlignment="1">
      <alignment horizontal="left" vertical="top" wrapText="1"/>
    </xf>
    <xf numFmtId="0" fontId="3" fillId="4" borderId="17" xfId="1" applyFont="1" applyFill="1" applyBorder="1" applyAlignment="1">
      <alignment horizontal="left" vertical="top" wrapText="1"/>
    </xf>
    <xf numFmtId="0" fontId="3" fillId="4" borderId="8" xfId="1" applyFont="1" applyFill="1" applyBorder="1" applyAlignment="1">
      <alignment horizontal="left" vertical="top"/>
    </xf>
    <xf numFmtId="0" fontId="3" fillId="4" borderId="8" xfId="1" applyFont="1" applyFill="1" applyBorder="1" applyAlignment="1">
      <alignment horizontal="left" vertical="top" wrapText="1"/>
    </xf>
    <xf numFmtId="14" fontId="3" fillId="4" borderId="8" xfId="1" applyNumberFormat="1" applyFont="1" applyFill="1" applyBorder="1" applyAlignment="1">
      <alignment horizontal="left" vertical="top" wrapText="1"/>
    </xf>
    <xf numFmtId="0" fontId="3" fillId="4" borderId="8" xfId="1" applyFont="1" applyFill="1" applyBorder="1" applyAlignment="1">
      <alignment horizontal="center" vertical="top"/>
    </xf>
    <xf numFmtId="0" fontId="3" fillId="0" borderId="8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3" fillId="0" borderId="8" xfId="0" applyFont="1" applyBorder="1" applyAlignment="1">
      <alignment vertical="top"/>
    </xf>
    <xf numFmtId="14" fontId="3" fillId="0" borderId="8" xfId="0" applyNumberFormat="1" applyFont="1" applyBorder="1" applyAlignment="1">
      <alignment horizontal="left" vertical="top"/>
    </xf>
    <xf numFmtId="0" fontId="3" fillId="0" borderId="0" xfId="0" applyFont="1" applyAlignment="1">
      <alignment horizontal="left" vertical="top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5771</xdr:colOff>
      <xdr:row>2</xdr:row>
      <xdr:rowOff>228601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691571" cy="10096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4%20&#3648;&#3604;&#3639;&#3629;&#3609;/&#3649;&#3610;&#3610;&#3648;&#3585;&#3655;&#3610;&#3618;&#3640;&#3607;&#3608;&#3624;&#3634;&#3626;&#3605;&#3619;&#3660;&#3607;&#3637;&#3656;%202-2565%20&#3619;&#3629;&#3610;%204%20&#3648;&#3604;&#3639;&#3629;&#360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3649;&#3610;&#3610;&#3648;&#3585;&#3655;&#3610;&#3586;&#3657;&#3629;&#3617;&#3641;&#3621;\QA4.3_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ราฟ ยุทธ 2"/>
      <sheetName val="2.1.1"/>
      <sheetName val="รายละเอียด 2.1.1"/>
      <sheetName val="2.1.2"/>
      <sheetName val="2.1.3"/>
      <sheetName val="รายละเอียด 2.1.2 2.1.3"/>
      <sheetName val="บัญชีรายชื่อผู้สำเร็จการศึกษา"/>
      <sheetName val="2.2.1"/>
      <sheetName val="รายละเอียด 2.2.1"/>
      <sheetName val="2.2.2"/>
      <sheetName val="รายละเอียด 2.2.2"/>
      <sheetName val="2.2.3"/>
      <sheetName val="รายละเอียด 2.2.3"/>
      <sheetName val="2.3.1"/>
      <sheetName val="รายละเอียด 2.3.1"/>
      <sheetName val="2.3.2"/>
      <sheetName val="รายละเอียด 2.3.2"/>
      <sheetName val="2.4.1"/>
      <sheetName val="2.4.1 (1)"/>
      <sheetName val="รายละเอียด 2.4.1"/>
      <sheetName val="2.4.2"/>
      <sheetName val="รายละเอียด 2.4.2"/>
      <sheetName val="2.4.3"/>
      <sheetName val="รายละเอียด 2.4.3"/>
      <sheetName val="2.4.4"/>
      <sheetName val="รายละเอียด 2.4.4"/>
      <sheetName val="2.4.5"/>
      <sheetName val="รายละเอียด 2.4.5"/>
      <sheetName val="2.5.1"/>
      <sheetName val="รายละเอียด 2.5.1"/>
      <sheetName val="2.6.1"/>
      <sheetName val="รายละเอียด 2.6.1"/>
      <sheetName val="2.6.2"/>
      <sheetName val="รายละเอียด 2.6.2"/>
      <sheetName val="2.6.3"/>
      <sheetName val="รายละเอียด 2.6.3"/>
      <sheetName val="2.7.1"/>
      <sheetName val="2.8.1"/>
      <sheetName val="2.8.2"/>
      <sheetName val="รายละเอียด 2.8.1 - 2.8.2"/>
      <sheetName val="2.8.3"/>
      <sheetName val="รายละเอียด 2.8.3"/>
      <sheetName val="2.9.1"/>
      <sheetName val="รายละเอียด 2.9.1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"/>
      <sheetName val="คณะ,ภาควิชา,โครงการ"/>
      <sheetName val="ตัวบ่งชี้ 4"/>
      <sheetName val="4.1"/>
      <sheetName val="Sheet2"/>
      <sheetName val="Sheet1"/>
      <sheetName val="000"/>
    </sheetNames>
    <sheetDataSet>
      <sheetData sheetId="0">
        <row r="2">
          <cell r="A2" t="str">
            <v>คณะวิศวกรรมศาสตร์</v>
          </cell>
        </row>
        <row r="3">
          <cell r="A3" t="str">
            <v>คณะวิทยาศาสตร์</v>
          </cell>
        </row>
        <row r="4">
          <cell r="A4" t="str">
            <v>คณะครุศาสตร์อุตสาหกรรมและเทคโนโลยี</v>
          </cell>
        </row>
        <row r="5">
          <cell r="A5" t="str">
            <v>คณะเทคโนโลยีสารสนเทศ</v>
          </cell>
        </row>
        <row r="6">
          <cell r="A6" t="str">
            <v>คณะสถาปัตยกรรมศาสตร์และการออกแบบ</v>
          </cell>
        </row>
        <row r="7">
          <cell r="A7" t="str">
            <v>คณะศิลปศาสตร์</v>
          </cell>
        </row>
        <row r="8">
          <cell r="A8" t="str">
            <v>คณะทรัพยากรชีวภาพและเทคโนโลยี</v>
          </cell>
        </row>
        <row r="9">
          <cell r="A9" t="str">
            <v>คณะพลังงานสิ่งแวดล้อมและวัสดุ</v>
          </cell>
        </row>
        <row r="10">
          <cell r="A10" t="str">
            <v>บัณฑิตวิทยาลัยการจัดการและนวัตกรรม</v>
          </cell>
        </row>
        <row r="11">
          <cell r="A11" t="str">
            <v>สถาบันวิทยาการหุ่นยนต์ภาคสนาม</v>
          </cell>
        </row>
        <row r="12">
          <cell r="A12" t="str">
            <v>บัณฑิตวิทยาลัยร่วมด้านพลังงานและสิ่งแวดล้อม</v>
          </cell>
        </row>
        <row r="16">
          <cell r="A16" t="str">
            <v>ปกติ</v>
          </cell>
        </row>
        <row r="17">
          <cell r="A17" t="str">
            <v>พิเศษ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E134"/>
  <sheetViews>
    <sheetView tabSelected="1" zoomScale="85" zoomScaleNormal="85" workbookViewId="0">
      <pane xSplit="3" ySplit="5" topLeftCell="D6" activePane="bottomRight" state="frozen"/>
      <selection activeCell="K22" sqref="K22"/>
      <selection pane="topRight" activeCell="K22" sqref="K22"/>
      <selection pane="bottomLeft" activeCell="K22" sqref="K22"/>
      <selection pane="bottomRight" activeCell="K22" sqref="K22"/>
    </sheetView>
  </sheetViews>
  <sheetFormatPr defaultColWidth="9" defaultRowHeight="24" x14ac:dyDescent="0.2"/>
  <cols>
    <col min="1" max="1" width="10.125" style="7" customWidth="1"/>
    <col min="2" max="2" width="12" style="8" customWidth="1"/>
    <col min="3" max="3" width="22.75" style="8" customWidth="1"/>
    <col min="4" max="4" width="9" style="8"/>
    <col min="5" max="8" width="10" style="8" customWidth="1"/>
    <col min="9" max="9" width="17.75" style="8" bestFit="1" customWidth="1"/>
    <col min="10" max="10" width="20.5" style="8" bestFit="1" customWidth="1"/>
    <col min="11" max="11" width="15.5" style="8" customWidth="1"/>
    <col min="12" max="12" width="20.5" style="8" customWidth="1"/>
    <col min="13" max="13" width="27.875" style="8" bestFit="1" customWidth="1"/>
    <col min="14" max="14" width="47" style="8" bestFit="1" customWidth="1"/>
    <col min="15" max="50" width="9" style="7"/>
    <col min="51" max="16384" width="9" style="8"/>
  </cols>
  <sheetData>
    <row r="1" spans="1:57" ht="30.75" x14ac:dyDescent="0.2">
      <c r="A1" s="1" t="s">
        <v>0</v>
      </c>
      <c r="B1" s="2"/>
      <c r="C1" s="3" t="s">
        <v>1</v>
      </c>
      <c r="D1" s="3"/>
      <c r="E1" s="3"/>
      <c r="F1" s="3"/>
      <c r="G1" s="3"/>
      <c r="H1" s="3"/>
      <c r="I1" s="3"/>
      <c r="J1" s="4"/>
      <c r="K1" s="2" t="s">
        <v>2</v>
      </c>
      <c r="L1" s="5"/>
      <c r="M1" s="6"/>
      <c r="N1" s="6"/>
    </row>
    <row r="2" spans="1:57" ht="30.75" x14ac:dyDescent="0.2">
      <c r="A2" s="9" t="s">
        <v>3</v>
      </c>
      <c r="B2" s="10"/>
      <c r="C2" s="11" t="s">
        <v>4</v>
      </c>
      <c r="D2" s="12"/>
      <c r="E2" s="13"/>
      <c r="F2" s="13"/>
      <c r="G2" s="14"/>
      <c r="H2" s="14"/>
      <c r="I2" s="13"/>
      <c r="J2" s="13"/>
      <c r="K2" s="10" t="s">
        <v>5</v>
      </c>
      <c r="L2" s="15"/>
      <c r="M2" s="6"/>
      <c r="N2" s="6"/>
    </row>
    <row r="3" spans="1:57" s="7" customFormat="1" x14ac:dyDescent="0.2">
      <c r="A3" s="16" t="s">
        <v>6</v>
      </c>
      <c r="B3" s="17" t="s">
        <v>7</v>
      </c>
      <c r="C3" s="18"/>
      <c r="D3" s="18" t="s">
        <v>8</v>
      </c>
      <c r="E3" s="19" t="s">
        <v>9</v>
      </c>
      <c r="F3" s="19"/>
      <c r="G3" s="19"/>
      <c r="H3" s="19"/>
      <c r="I3" s="19"/>
      <c r="J3" s="19"/>
      <c r="K3" s="19"/>
      <c r="L3" s="19"/>
      <c r="M3" s="20"/>
      <c r="N3" s="20"/>
    </row>
    <row r="4" spans="1:57" s="7" customFormat="1" ht="42" customHeight="1" x14ac:dyDescent="0.2">
      <c r="A4" s="21" t="s">
        <v>10</v>
      </c>
      <c r="B4" s="22" t="s">
        <v>11</v>
      </c>
      <c r="C4" s="23"/>
      <c r="D4" s="24" t="s">
        <v>12</v>
      </c>
      <c r="E4" s="25" t="s">
        <v>13</v>
      </c>
      <c r="F4" s="26"/>
      <c r="G4" s="26"/>
      <c r="H4" s="26"/>
      <c r="I4" s="27"/>
      <c r="J4" s="28" t="s">
        <v>14</v>
      </c>
      <c r="K4" s="29" t="s">
        <v>15</v>
      </c>
      <c r="L4" s="29" t="s">
        <v>16</v>
      </c>
      <c r="M4" s="30" t="s">
        <v>17</v>
      </c>
      <c r="N4" s="30" t="s">
        <v>18</v>
      </c>
      <c r="AY4" s="8"/>
      <c r="AZ4" s="8"/>
      <c r="BA4" s="8"/>
      <c r="BB4" s="8"/>
      <c r="BC4" s="8"/>
      <c r="BD4" s="8"/>
      <c r="BE4" s="8"/>
    </row>
    <row r="5" spans="1:57" s="7" customFormat="1" ht="42" customHeight="1" x14ac:dyDescent="0.55000000000000004">
      <c r="A5" s="21"/>
      <c r="B5" s="25"/>
      <c r="C5" s="27"/>
      <c r="D5" s="31"/>
      <c r="E5" s="32" t="s">
        <v>19</v>
      </c>
      <c r="F5" s="32" t="s">
        <v>20</v>
      </c>
      <c r="G5" s="32" t="s">
        <v>21</v>
      </c>
      <c r="H5" s="32" t="s">
        <v>22</v>
      </c>
      <c r="I5" s="33" t="s">
        <v>23</v>
      </c>
      <c r="J5" s="34"/>
      <c r="K5" s="31"/>
      <c r="L5" s="31"/>
      <c r="M5" s="30"/>
      <c r="N5" s="30"/>
      <c r="P5" s="35" t="s">
        <v>11</v>
      </c>
      <c r="Q5" s="36"/>
      <c r="R5" s="36"/>
      <c r="S5" s="36"/>
      <c r="T5" s="36"/>
      <c r="AY5" s="8"/>
      <c r="AZ5" s="8"/>
      <c r="BA5" s="8"/>
      <c r="BB5" s="8"/>
      <c r="BC5" s="8"/>
      <c r="BD5" s="8"/>
      <c r="BE5" s="8"/>
    </row>
    <row r="6" spans="1:57" s="7" customFormat="1" ht="23.25" customHeight="1" x14ac:dyDescent="0.4">
      <c r="A6" s="37">
        <v>1</v>
      </c>
      <c r="B6" s="38" t="s">
        <v>24</v>
      </c>
      <c r="C6" s="38"/>
      <c r="D6" s="39">
        <v>2</v>
      </c>
      <c r="E6" s="40">
        <v>2</v>
      </c>
      <c r="F6" s="40"/>
      <c r="G6" s="40"/>
      <c r="H6" s="40"/>
      <c r="I6" s="41">
        <f>SUM(E6:H6)</f>
        <v>2</v>
      </c>
      <c r="J6" s="42">
        <f>IFERROR(ROUND((I6/D6)*100,2),0)</f>
        <v>100</v>
      </c>
      <c r="K6" s="43">
        <f>IF(J6=0,0,IF(J6="N/A",1,IF(J6&lt;=P$8,1,IF(J6=Q$8,2,IF(J6&lt;Q$8,(((J6-P$8)/T$6)+1),IF(J6=R$8,3,IF(J6&lt;R$8,(((J6-Q$8)/T$6)+2),IF(J6=S$8,4,IF(J6&lt;S$8,(((J6-R$8)/T$6)+3),IF(J6&gt;=T$8,5,IF(J6&lt;T$8,(((J6-T$8)/T$6)+4),0)))))))))))</f>
        <v>5</v>
      </c>
      <c r="L6" s="44" t="str">
        <f>IF(K6=5,"ü","û")</f>
        <v>ü</v>
      </c>
      <c r="M6" s="45">
        <v>100</v>
      </c>
      <c r="N6" s="46"/>
      <c r="P6" s="47" t="s">
        <v>25</v>
      </c>
      <c r="Q6" s="47"/>
      <c r="R6" s="47"/>
      <c r="S6" s="48"/>
      <c r="T6" s="49">
        <v>20</v>
      </c>
      <c r="AY6" s="8"/>
      <c r="AZ6" s="8"/>
      <c r="BA6" s="8"/>
      <c r="BB6" s="8"/>
      <c r="BC6" s="8"/>
      <c r="BD6" s="8"/>
      <c r="BE6" s="8"/>
    </row>
    <row r="7" spans="1:57" s="7" customFormat="1" ht="23.25" customHeight="1" x14ac:dyDescent="0.2">
      <c r="A7" s="37">
        <v>2</v>
      </c>
      <c r="B7" s="38" t="s">
        <v>26</v>
      </c>
      <c r="C7" s="38"/>
      <c r="D7" s="39">
        <v>8</v>
      </c>
      <c r="E7" s="40"/>
      <c r="F7" s="40"/>
      <c r="G7" s="40"/>
      <c r="H7" s="40"/>
      <c r="I7" s="41">
        <f t="shared" ref="I7:I21" si="0">SUM(E7:H7)</f>
        <v>0</v>
      </c>
      <c r="J7" s="42">
        <f t="shared" ref="J7:J20" si="1">IFERROR(ROUND((I7/D7)*100,2),0)</f>
        <v>0</v>
      </c>
      <c r="K7" s="43">
        <f t="shared" ref="K7:K21" si="2">IF(J7=0,0,IF(J7="N/A",1,IF(J7&lt;=P$8,1,IF(J7=Q$8,2,IF(J7&lt;Q$8,(((J7-P$8)/T$6)+1),IF(J7=R$8,3,IF(J7&lt;R$8,(((J7-Q$8)/T$6)+2),IF(J7=S$8,4,IF(J7&lt;S$8,(((J7-R$8)/T$6)+3),IF(J7&gt;=T$8,5,IF(J7&lt;T$8,(((J7-T$8)/T$6)+4),0)))))))))))</f>
        <v>0</v>
      </c>
      <c r="L7" s="44" t="str">
        <f t="shared" ref="L7:L22" si="3">IF(K7=5,"ü","û")</f>
        <v>û</v>
      </c>
      <c r="M7" s="45">
        <v>100</v>
      </c>
      <c r="N7" s="50" t="s">
        <v>27</v>
      </c>
      <c r="P7" s="51" t="s">
        <v>28</v>
      </c>
      <c r="Q7" s="51" t="s">
        <v>29</v>
      </c>
      <c r="R7" s="51" t="s">
        <v>30</v>
      </c>
      <c r="S7" s="51" t="s">
        <v>31</v>
      </c>
      <c r="T7" s="51" t="s">
        <v>32</v>
      </c>
      <c r="AY7" s="8"/>
      <c r="AZ7" s="8"/>
      <c r="BA7" s="8"/>
      <c r="BB7" s="8"/>
      <c r="BC7" s="8"/>
      <c r="BD7" s="8"/>
      <c r="BE7" s="8"/>
    </row>
    <row r="8" spans="1:57" s="7" customFormat="1" ht="23.25" customHeight="1" x14ac:dyDescent="0.2">
      <c r="A8" s="37">
        <v>3</v>
      </c>
      <c r="B8" s="38" t="s">
        <v>33</v>
      </c>
      <c r="C8" s="38"/>
      <c r="D8" s="39">
        <v>5</v>
      </c>
      <c r="E8" s="40"/>
      <c r="F8" s="40"/>
      <c r="G8" s="40"/>
      <c r="H8" s="40"/>
      <c r="I8" s="41">
        <f t="shared" si="0"/>
        <v>0</v>
      </c>
      <c r="J8" s="42">
        <f t="shared" si="1"/>
        <v>0</v>
      </c>
      <c r="K8" s="43">
        <f t="shared" si="2"/>
        <v>0</v>
      </c>
      <c r="L8" s="44" t="str">
        <f t="shared" si="3"/>
        <v>û</v>
      </c>
      <c r="M8" s="45">
        <v>0</v>
      </c>
      <c r="N8" s="50"/>
      <c r="P8" s="52">
        <v>20</v>
      </c>
      <c r="Q8" s="52">
        <v>40</v>
      </c>
      <c r="R8" s="52">
        <v>60</v>
      </c>
      <c r="S8" s="52">
        <v>80</v>
      </c>
      <c r="T8" s="52">
        <v>100</v>
      </c>
      <c r="AY8" s="8"/>
      <c r="AZ8" s="8"/>
      <c r="BA8" s="8"/>
      <c r="BB8" s="8"/>
      <c r="BC8" s="8"/>
      <c r="BD8" s="8"/>
      <c r="BE8" s="8"/>
    </row>
    <row r="9" spans="1:57" s="7" customFormat="1" ht="23.25" customHeight="1" x14ac:dyDescent="0.2">
      <c r="A9" s="37">
        <v>4</v>
      </c>
      <c r="B9" s="53" t="s">
        <v>34</v>
      </c>
      <c r="C9" s="53"/>
      <c r="D9" s="39">
        <v>2</v>
      </c>
      <c r="E9" s="40">
        <v>2</v>
      </c>
      <c r="F9" s="40"/>
      <c r="G9" s="40"/>
      <c r="H9" s="40"/>
      <c r="I9" s="41">
        <f t="shared" si="0"/>
        <v>2</v>
      </c>
      <c r="J9" s="42">
        <f>IFERROR(ROUND((I9/D9)*100,2),0)</f>
        <v>100</v>
      </c>
      <c r="K9" s="43">
        <f t="shared" si="2"/>
        <v>5</v>
      </c>
      <c r="L9" s="44" t="str">
        <f t="shared" si="3"/>
        <v>ü</v>
      </c>
      <c r="M9" s="45">
        <v>100</v>
      </c>
      <c r="N9" s="50"/>
      <c r="P9" s="36"/>
      <c r="Q9" s="36"/>
      <c r="R9" s="36"/>
      <c r="S9" s="36"/>
      <c r="T9" s="36"/>
      <c r="AY9" s="8"/>
      <c r="AZ9" s="8"/>
      <c r="BA9" s="8"/>
      <c r="BB9" s="8"/>
      <c r="BC9" s="8"/>
      <c r="BD9" s="8"/>
      <c r="BE9" s="8"/>
    </row>
    <row r="10" spans="1:57" s="7" customFormat="1" ht="23.25" customHeight="1" x14ac:dyDescent="0.2">
      <c r="A10" s="37">
        <v>5</v>
      </c>
      <c r="B10" s="53" t="s">
        <v>35</v>
      </c>
      <c r="C10" s="53"/>
      <c r="D10" s="39">
        <v>5</v>
      </c>
      <c r="E10" s="40">
        <v>1</v>
      </c>
      <c r="F10" s="40"/>
      <c r="G10" s="40"/>
      <c r="H10" s="40"/>
      <c r="I10" s="41">
        <f t="shared" si="0"/>
        <v>1</v>
      </c>
      <c r="J10" s="42">
        <f>IFERROR(ROUND((I10/D10)*100,2),0)</f>
        <v>20</v>
      </c>
      <c r="K10" s="43">
        <f t="shared" si="2"/>
        <v>1</v>
      </c>
      <c r="L10" s="44" t="str">
        <f t="shared" si="3"/>
        <v>û</v>
      </c>
      <c r="M10" s="45">
        <v>0</v>
      </c>
      <c r="N10" s="50" t="s">
        <v>36</v>
      </c>
      <c r="P10" s="54"/>
      <c r="Q10" s="55"/>
      <c r="R10" s="55"/>
      <c r="S10" s="55"/>
      <c r="T10" s="55"/>
      <c r="AY10" s="8"/>
      <c r="AZ10" s="8"/>
      <c r="BA10" s="8"/>
      <c r="BB10" s="8"/>
      <c r="BC10" s="8"/>
      <c r="BD10" s="8"/>
      <c r="BE10" s="8"/>
    </row>
    <row r="11" spans="1:57" s="7" customFormat="1" ht="23.25" customHeight="1" x14ac:dyDescent="0.55000000000000004">
      <c r="A11" s="37">
        <v>6</v>
      </c>
      <c r="B11" s="53" t="s">
        <v>37</v>
      </c>
      <c r="C11" s="53"/>
      <c r="D11" s="39">
        <v>5</v>
      </c>
      <c r="E11" s="40">
        <v>3</v>
      </c>
      <c r="F11" s="40"/>
      <c r="G11" s="40"/>
      <c r="H11" s="40"/>
      <c r="I11" s="41">
        <f t="shared" si="0"/>
        <v>3</v>
      </c>
      <c r="J11" s="42">
        <f>IFERROR(ROUND((I11/D11)*100,2),0)</f>
        <v>60</v>
      </c>
      <c r="K11" s="43">
        <f t="shared" si="2"/>
        <v>3</v>
      </c>
      <c r="L11" s="44" t="str">
        <f t="shared" si="3"/>
        <v>û</v>
      </c>
      <c r="M11" s="45">
        <v>100</v>
      </c>
      <c r="N11" s="50" t="s">
        <v>38</v>
      </c>
      <c r="P11" s="35" t="s">
        <v>39</v>
      </c>
      <c r="Q11" s="36"/>
      <c r="R11" s="36"/>
      <c r="S11" s="36"/>
      <c r="T11" s="36"/>
      <c r="AY11" s="8"/>
      <c r="AZ11" s="8"/>
      <c r="BA11" s="8"/>
      <c r="BB11" s="8"/>
      <c r="BC11" s="8"/>
      <c r="BD11" s="8"/>
      <c r="BE11" s="8"/>
    </row>
    <row r="12" spans="1:57" s="7" customFormat="1" ht="23.25" customHeight="1" x14ac:dyDescent="0.2">
      <c r="A12" s="37">
        <v>7</v>
      </c>
      <c r="B12" s="38" t="s">
        <v>40</v>
      </c>
      <c r="C12" s="38"/>
      <c r="D12" s="39">
        <v>1</v>
      </c>
      <c r="E12" s="40"/>
      <c r="F12" s="40"/>
      <c r="G12" s="40"/>
      <c r="H12" s="40"/>
      <c r="I12" s="41">
        <f t="shared" si="0"/>
        <v>0</v>
      </c>
      <c r="J12" s="42">
        <f>IFERROR(ROUND((I12/D12)*100,2),0)</f>
        <v>0</v>
      </c>
      <c r="K12" s="43">
        <f t="shared" si="2"/>
        <v>0</v>
      </c>
      <c r="L12" s="44" t="str">
        <f t="shared" si="3"/>
        <v>û</v>
      </c>
      <c r="M12" s="45">
        <v>0</v>
      </c>
      <c r="N12" s="46"/>
      <c r="P12" s="36" t="s">
        <v>25</v>
      </c>
      <c r="Q12" s="36"/>
      <c r="R12" s="36"/>
      <c r="S12" s="36"/>
      <c r="T12" s="36">
        <v>5</v>
      </c>
      <c r="AY12" s="8"/>
      <c r="AZ12" s="8"/>
      <c r="BA12" s="8"/>
      <c r="BB12" s="8"/>
      <c r="BC12" s="8"/>
      <c r="BD12" s="8"/>
      <c r="BE12" s="8"/>
    </row>
    <row r="13" spans="1:57" s="7" customFormat="1" ht="23.25" customHeight="1" x14ac:dyDescent="0.2">
      <c r="A13" s="37">
        <v>8</v>
      </c>
      <c r="B13" s="56" t="s">
        <v>41</v>
      </c>
      <c r="C13" s="56"/>
      <c r="D13" s="39">
        <v>5</v>
      </c>
      <c r="E13" s="40"/>
      <c r="F13" s="40"/>
      <c r="G13" s="40"/>
      <c r="H13" s="40"/>
      <c r="I13" s="41">
        <f t="shared" si="0"/>
        <v>0</v>
      </c>
      <c r="J13" s="42">
        <f t="shared" si="1"/>
        <v>0</v>
      </c>
      <c r="K13" s="43">
        <f t="shared" si="2"/>
        <v>0</v>
      </c>
      <c r="L13" s="44" t="str">
        <f t="shared" si="3"/>
        <v>û</v>
      </c>
      <c r="M13" s="45">
        <v>0</v>
      </c>
      <c r="N13" s="46"/>
      <c r="P13" s="57" t="s">
        <v>28</v>
      </c>
      <c r="Q13" s="57" t="s">
        <v>29</v>
      </c>
      <c r="R13" s="57" t="s">
        <v>30</v>
      </c>
      <c r="S13" s="57" t="s">
        <v>31</v>
      </c>
      <c r="T13" s="57" t="s">
        <v>32</v>
      </c>
      <c r="AY13" s="8"/>
      <c r="AZ13" s="8"/>
      <c r="BA13" s="8"/>
      <c r="BB13" s="8"/>
      <c r="BC13" s="8"/>
      <c r="BD13" s="8"/>
      <c r="BE13" s="8"/>
    </row>
    <row r="14" spans="1:57" s="7" customFormat="1" ht="23.25" customHeight="1" x14ac:dyDescent="0.2">
      <c r="A14" s="37">
        <v>9</v>
      </c>
      <c r="B14" s="58" t="s">
        <v>42</v>
      </c>
      <c r="C14" s="59"/>
      <c r="D14" s="39">
        <v>2</v>
      </c>
      <c r="E14" s="40"/>
      <c r="F14" s="40"/>
      <c r="G14" s="40"/>
      <c r="H14" s="60"/>
      <c r="I14" s="41">
        <f t="shared" si="0"/>
        <v>0</v>
      </c>
      <c r="J14" s="42">
        <f t="shared" si="1"/>
        <v>0</v>
      </c>
      <c r="K14" s="43">
        <f t="shared" si="2"/>
        <v>0</v>
      </c>
      <c r="L14" s="44" t="str">
        <f t="shared" si="3"/>
        <v>û</v>
      </c>
      <c r="M14" s="45">
        <v>0</v>
      </c>
      <c r="N14" s="46"/>
      <c r="P14" s="61">
        <v>30</v>
      </c>
      <c r="Q14" s="61">
        <v>35</v>
      </c>
      <c r="R14" s="61">
        <v>40</v>
      </c>
      <c r="S14" s="61">
        <v>45</v>
      </c>
      <c r="T14" s="61">
        <v>50</v>
      </c>
      <c r="AY14" s="8"/>
      <c r="AZ14" s="8"/>
      <c r="BA14" s="8"/>
      <c r="BB14" s="8"/>
      <c r="BC14" s="8"/>
      <c r="BD14" s="8"/>
      <c r="BE14" s="8"/>
    </row>
    <row r="15" spans="1:57" s="7" customFormat="1" ht="23.25" customHeight="1" x14ac:dyDescent="0.2">
      <c r="A15" s="37">
        <v>10</v>
      </c>
      <c r="B15" s="56" t="s">
        <v>43</v>
      </c>
      <c r="C15" s="56"/>
      <c r="D15" s="39">
        <v>5</v>
      </c>
      <c r="E15" s="62">
        <v>13</v>
      </c>
      <c r="F15" s="62"/>
      <c r="G15" s="62"/>
      <c r="H15" s="62"/>
      <c r="I15" s="41">
        <f t="shared" si="0"/>
        <v>13</v>
      </c>
      <c r="J15" s="42">
        <f>IFERROR(ROUND((I15/D15)*100,2),0)</f>
        <v>260</v>
      </c>
      <c r="K15" s="43">
        <f t="shared" si="2"/>
        <v>5</v>
      </c>
      <c r="L15" s="44" t="str">
        <f t="shared" si="3"/>
        <v>ü</v>
      </c>
      <c r="M15" s="45">
        <v>100</v>
      </c>
      <c r="N15" s="46"/>
      <c r="P15" s="54"/>
      <c r="Q15" s="55"/>
      <c r="R15" s="55"/>
      <c r="S15" s="55"/>
      <c r="T15" s="55"/>
      <c r="AY15" s="8"/>
      <c r="AZ15" s="8"/>
      <c r="BA15" s="8"/>
      <c r="BB15" s="8"/>
      <c r="BC15" s="8"/>
      <c r="BD15" s="8"/>
      <c r="BE15" s="8"/>
    </row>
    <row r="16" spans="1:57" s="7" customFormat="1" ht="23.25" customHeight="1" x14ac:dyDescent="0.2">
      <c r="A16" s="37">
        <v>11</v>
      </c>
      <c r="B16" s="63" t="s">
        <v>44</v>
      </c>
      <c r="C16" s="64"/>
      <c r="D16" s="39">
        <v>2</v>
      </c>
      <c r="E16" s="62">
        <v>2</v>
      </c>
      <c r="F16" s="62"/>
      <c r="G16" s="62"/>
      <c r="H16" s="65"/>
      <c r="I16" s="41">
        <f>SUM(E16:H16)</f>
        <v>2</v>
      </c>
      <c r="J16" s="42">
        <f t="shared" si="1"/>
        <v>100</v>
      </c>
      <c r="K16" s="43">
        <f t="shared" si="2"/>
        <v>5</v>
      </c>
      <c r="L16" s="44" t="str">
        <f t="shared" si="3"/>
        <v>ü</v>
      </c>
      <c r="M16" s="45">
        <v>100</v>
      </c>
      <c r="N16" s="46"/>
      <c r="P16" s="55"/>
      <c r="Q16" s="55"/>
      <c r="R16" s="55"/>
      <c r="S16" s="55"/>
      <c r="T16" s="66"/>
      <c r="AY16" s="8"/>
      <c r="AZ16" s="8"/>
      <c r="BA16" s="8"/>
      <c r="BB16" s="8"/>
      <c r="BC16" s="8"/>
      <c r="BD16" s="8"/>
      <c r="BE16" s="8"/>
    </row>
    <row r="17" spans="1:57" s="7" customFormat="1" ht="23.25" customHeight="1" x14ac:dyDescent="0.2">
      <c r="A17" s="37">
        <v>12</v>
      </c>
      <c r="B17" s="67" t="s">
        <v>45</v>
      </c>
      <c r="C17" s="68"/>
      <c r="D17" s="39">
        <v>1</v>
      </c>
      <c r="E17" s="62"/>
      <c r="F17" s="62"/>
      <c r="G17" s="62"/>
      <c r="H17" s="65"/>
      <c r="I17" s="41">
        <f t="shared" si="0"/>
        <v>0</v>
      </c>
      <c r="J17" s="42">
        <f t="shared" si="1"/>
        <v>0</v>
      </c>
      <c r="K17" s="43">
        <f t="shared" si="2"/>
        <v>0</v>
      </c>
      <c r="L17" s="44" t="str">
        <f t="shared" si="3"/>
        <v>û</v>
      </c>
      <c r="M17" s="45">
        <v>0</v>
      </c>
      <c r="N17" s="46"/>
      <c r="P17" s="69"/>
      <c r="Q17" s="69"/>
      <c r="R17" s="69"/>
      <c r="S17" s="69"/>
      <c r="T17" s="69"/>
      <c r="AY17" s="8"/>
      <c r="AZ17" s="8"/>
      <c r="BA17" s="8"/>
      <c r="BB17" s="8"/>
      <c r="BC17" s="8"/>
      <c r="BD17" s="8"/>
      <c r="BE17" s="8"/>
    </row>
    <row r="18" spans="1:57" s="7" customFormat="1" ht="23.25" customHeight="1" x14ac:dyDescent="0.2">
      <c r="A18" s="37">
        <v>13</v>
      </c>
      <c r="B18" s="56" t="s">
        <v>46</v>
      </c>
      <c r="C18" s="56"/>
      <c r="D18" s="39">
        <v>4</v>
      </c>
      <c r="E18" s="62"/>
      <c r="F18" s="62"/>
      <c r="G18" s="62"/>
      <c r="H18" s="65"/>
      <c r="I18" s="41">
        <f>SUM(E18:H18)</f>
        <v>0</v>
      </c>
      <c r="J18" s="42">
        <f t="shared" si="1"/>
        <v>0</v>
      </c>
      <c r="K18" s="43">
        <f t="shared" si="2"/>
        <v>0</v>
      </c>
      <c r="L18" s="44" t="str">
        <f t="shared" si="3"/>
        <v>û</v>
      </c>
      <c r="M18" s="45">
        <v>0</v>
      </c>
      <c r="N18" s="46"/>
      <c r="P18" s="70"/>
      <c r="Q18" s="70"/>
      <c r="R18" s="70"/>
      <c r="S18" s="70"/>
      <c r="T18" s="70"/>
      <c r="AY18" s="8"/>
      <c r="AZ18" s="8"/>
      <c r="BA18" s="8"/>
      <c r="BB18" s="8"/>
      <c r="BC18" s="8"/>
      <c r="BD18" s="8"/>
      <c r="BE18" s="8"/>
    </row>
    <row r="19" spans="1:57" s="7" customFormat="1" ht="23.25" customHeight="1" x14ac:dyDescent="0.2">
      <c r="A19" s="37">
        <v>14</v>
      </c>
      <c r="B19" s="67" t="s">
        <v>47</v>
      </c>
      <c r="C19" s="68"/>
      <c r="D19" s="39">
        <v>1</v>
      </c>
      <c r="E19" s="62"/>
      <c r="F19" s="62"/>
      <c r="G19" s="62"/>
      <c r="H19" s="65"/>
      <c r="I19" s="41">
        <f t="shared" ref="I19" si="4">SUM(E19:H19)</f>
        <v>0</v>
      </c>
      <c r="J19" s="42">
        <f>IFERROR(ROUND((I19/D19)*100,2),0)</f>
        <v>0</v>
      </c>
      <c r="K19" s="43">
        <f t="shared" si="2"/>
        <v>0</v>
      </c>
      <c r="L19" s="44" t="str">
        <f t="shared" si="3"/>
        <v>û</v>
      </c>
      <c r="M19" s="45">
        <v>0</v>
      </c>
      <c r="N19" s="46"/>
      <c r="P19" s="20"/>
      <c r="Q19" s="20"/>
      <c r="R19" s="20"/>
      <c r="S19" s="20"/>
      <c r="T19" s="20"/>
      <c r="AY19" s="8"/>
      <c r="AZ19" s="8"/>
      <c r="BA19" s="8"/>
      <c r="BB19" s="8"/>
      <c r="BC19" s="8"/>
      <c r="BD19" s="8"/>
      <c r="BE19" s="8"/>
    </row>
    <row r="20" spans="1:57" s="7" customFormat="1" ht="21" customHeight="1" x14ac:dyDescent="0.2">
      <c r="A20" s="37">
        <v>15</v>
      </c>
      <c r="B20" s="56" t="s">
        <v>48</v>
      </c>
      <c r="C20" s="56"/>
      <c r="D20" s="39">
        <v>1</v>
      </c>
      <c r="E20" s="71"/>
      <c r="F20" s="71"/>
      <c r="G20" s="71"/>
      <c r="H20" s="65"/>
      <c r="I20" s="41">
        <f>SUM(E20:H20)</f>
        <v>0</v>
      </c>
      <c r="J20" s="42">
        <f t="shared" si="1"/>
        <v>0</v>
      </c>
      <c r="K20" s="43">
        <f t="shared" si="2"/>
        <v>0</v>
      </c>
      <c r="L20" s="44" t="str">
        <f>IF(K20=5,"ü","û")</f>
        <v>û</v>
      </c>
      <c r="M20" s="45">
        <v>0</v>
      </c>
      <c r="N20" s="46"/>
      <c r="P20" s="55"/>
      <c r="Q20" s="55"/>
      <c r="R20" s="55"/>
      <c r="S20" s="55"/>
      <c r="T20" s="55"/>
      <c r="AY20" s="8"/>
      <c r="AZ20" s="8"/>
      <c r="BA20" s="8"/>
      <c r="BB20" s="8"/>
      <c r="BC20" s="8"/>
      <c r="BD20" s="8"/>
      <c r="BE20" s="8"/>
    </row>
    <row r="21" spans="1:57" s="7" customFormat="1" ht="23.25" customHeight="1" x14ac:dyDescent="0.2">
      <c r="A21" s="72">
        <v>16</v>
      </c>
      <c r="B21" s="73" t="s">
        <v>49</v>
      </c>
      <c r="C21" s="74"/>
      <c r="D21" s="75">
        <v>1</v>
      </c>
      <c r="E21" s="76"/>
      <c r="F21" s="76"/>
      <c r="G21" s="76"/>
      <c r="H21" s="76">
        <v>1</v>
      </c>
      <c r="I21" s="77">
        <f t="shared" si="0"/>
        <v>1</v>
      </c>
      <c r="J21" s="42">
        <f>IFERROR(ROUND((I21/D21)*100,2),0)</f>
        <v>100</v>
      </c>
      <c r="K21" s="43">
        <f t="shared" si="2"/>
        <v>5</v>
      </c>
      <c r="L21" s="78" t="str">
        <f t="shared" si="3"/>
        <v>ü</v>
      </c>
      <c r="M21" s="45">
        <v>100</v>
      </c>
      <c r="N21" s="46"/>
      <c r="P21" s="54"/>
      <c r="Q21" s="55"/>
      <c r="R21" s="55"/>
      <c r="S21" s="55"/>
      <c r="T21" s="55"/>
      <c r="AY21" s="8"/>
      <c r="AZ21" s="8"/>
      <c r="BA21" s="8"/>
      <c r="BB21" s="8"/>
      <c r="BC21" s="8"/>
      <c r="BD21" s="8"/>
      <c r="BE21" s="8"/>
    </row>
    <row r="22" spans="1:57" s="7" customFormat="1" ht="23.25" customHeight="1" x14ac:dyDescent="0.2">
      <c r="A22" s="79" t="s">
        <v>50</v>
      </c>
      <c r="B22" s="79"/>
      <c r="C22" s="79"/>
      <c r="D22" s="80">
        <v>50</v>
      </c>
      <c r="E22" s="81">
        <f>SUM(E6:E20)</f>
        <v>23</v>
      </c>
      <c r="F22" s="81">
        <f>SUM(F6:F20)</f>
        <v>0</v>
      </c>
      <c r="G22" s="81">
        <f>SUM(G6:G20)</f>
        <v>0</v>
      </c>
      <c r="H22" s="81">
        <f>SUM(H6:H21)</f>
        <v>1</v>
      </c>
      <c r="I22" s="82">
        <f>SUM(E22:H22)</f>
        <v>24</v>
      </c>
      <c r="J22" s="82"/>
      <c r="K22" s="83">
        <f>IF(I22=0,0,IF(I22="N/A",1,IF(I22&lt;=P$14,1,IF(I22=Q$14,2,IF(I22&lt;Q$14,(((I22-P$14)/T$12)+1),IF(I22=R$14,3,IF(I22&lt;R$14,(((I22-Q$14)/T$12)+2),IF(I22=S$14,4,IF(I22&lt;S$14,(((I22-R$14)/T$12)+3),IF(I22&gt;=T$14,5,IF(I22&lt;T$14,(((I22-S$14)/T$12)+4),0)))))))))))</f>
        <v>1</v>
      </c>
      <c r="L22" s="84" t="str">
        <f t="shared" si="3"/>
        <v>û</v>
      </c>
      <c r="M22" s="85"/>
      <c r="N22" s="85"/>
      <c r="P22" s="55"/>
      <c r="Q22" s="55"/>
      <c r="R22" s="55"/>
      <c r="S22" s="55"/>
      <c r="T22" s="66"/>
    </row>
    <row r="23" spans="1:57" s="7" customFormat="1" x14ac:dyDescent="0.2">
      <c r="P23" s="69"/>
      <c r="Q23" s="69"/>
      <c r="R23" s="69"/>
      <c r="S23" s="69"/>
      <c r="T23" s="69"/>
    </row>
    <row r="24" spans="1:57" s="7" customFormat="1" ht="30.75" x14ac:dyDescent="0.2">
      <c r="A24" s="86" t="s">
        <v>51</v>
      </c>
      <c r="B24" s="86"/>
      <c r="C24" s="87" t="s">
        <v>52</v>
      </c>
      <c r="D24" s="87"/>
      <c r="E24" s="87"/>
      <c r="F24" s="87"/>
      <c r="G24" s="87"/>
      <c r="H24" s="87"/>
      <c r="I24" s="87"/>
      <c r="J24" s="88" t="s">
        <v>2</v>
      </c>
      <c r="K24" s="89" t="s">
        <v>53</v>
      </c>
      <c r="L24" s="89" t="s">
        <v>16</v>
      </c>
      <c r="M24" s="90" t="s">
        <v>17</v>
      </c>
      <c r="N24" s="91" t="s">
        <v>18</v>
      </c>
      <c r="P24" s="70"/>
      <c r="Q24" s="70"/>
      <c r="R24" s="70"/>
      <c r="S24" s="70"/>
      <c r="T24" s="70"/>
    </row>
    <row r="25" spans="1:57" s="7" customFormat="1" ht="60.75" customHeight="1" x14ac:dyDescent="0.55000000000000004">
      <c r="A25" s="86"/>
      <c r="B25" s="86"/>
      <c r="C25" s="87"/>
      <c r="D25" s="87"/>
      <c r="E25" s="87"/>
      <c r="F25" s="87"/>
      <c r="G25" s="87"/>
      <c r="H25" s="87"/>
      <c r="I25" s="87"/>
      <c r="J25" s="92">
        <v>3</v>
      </c>
      <c r="K25" s="93">
        <v>3</v>
      </c>
      <c r="L25" s="44" t="str">
        <f t="shared" ref="L25" si="5">IF(K25=5,"ü","û")</f>
        <v>û</v>
      </c>
      <c r="M25" s="92">
        <v>2</v>
      </c>
      <c r="N25" s="94"/>
      <c r="P25" s="95"/>
      <c r="Q25" s="55"/>
      <c r="R25" s="55"/>
      <c r="S25" s="55"/>
      <c r="T25" s="55"/>
    </row>
    <row r="26" spans="1:57" s="7" customFormat="1" x14ac:dyDescent="0.2">
      <c r="P26" s="55"/>
      <c r="Q26" s="55"/>
      <c r="R26" s="55"/>
      <c r="S26" s="55"/>
      <c r="T26" s="66"/>
    </row>
    <row r="27" spans="1:57" s="7" customFormat="1" x14ac:dyDescent="0.2">
      <c r="P27" s="69"/>
      <c r="Q27" s="69"/>
      <c r="R27" s="69"/>
      <c r="S27" s="69"/>
      <c r="T27" s="69"/>
    </row>
    <row r="28" spans="1:57" s="7" customFormat="1" x14ac:dyDescent="0.2">
      <c r="P28" s="70"/>
      <c r="Q28" s="70"/>
      <c r="R28" s="70"/>
      <c r="S28" s="70"/>
      <c r="T28" s="70"/>
    </row>
    <row r="29" spans="1:57" s="7" customFormat="1" x14ac:dyDescent="0.2">
      <c r="P29" s="20"/>
      <c r="Q29" s="20"/>
      <c r="R29" s="20"/>
      <c r="S29" s="20"/>
      <c r="T29" s="20"/>
    </row>
    <row r="30" spans="1:57" s="7" customFormat="1" x14ac:dyDescent="0.2">
      <c r="P30" s="54"/>
      <c r="Q30" s="55"/>
      <c r="R30" s="55"/>
      <c r="S30" s="55"/>
      <c r="T30" s="55"/>
    </row>
    <row r="31" spans="1:57" s="7" customFormat="1" x14ac:dyDescent="0.2">
      <c r="P31" s="55"/>
      <c r="Q31" s="55"/>
      <c r="R31" s="55"/>
      <c r="S31" s="55"/>
      <c r="T31" s="66"/>
    </row>
    <row r="32" spans="1:57" s="7" customFormat="1" x14ac:dyDescent="0.2">
      <c r="A32" s="7" t="str">
        <f t="shared" ref="A32:I47" si="6">A4</f>
        <v>ลำดับ</v>
      </c>
      <c r="B32" s="7" t="str">
        <f t="shared" si="6"/>
        <v>หน่วยงาน</v>
      </c>
      <c r="C32" s="7">
        <f t="shared" si="6"/>
        <v>0</v>
      </c>
      <c r="D32" s="7" t="str">
        <f t="shared" si="6"/>
        <v>เป้าหมาย</v>
      </c>
      <c r="E32" s="7" t="str">
        <f t="shared" si="6"/>
        <v>จำนวนงานวิจัย งานนวัตกรรม งานสร้างสรรค์หรืองานวิชาการที่นำไปใช้ประโยชน์ฯ</v>
      </c>
      <c r="F32" s="7">
        <f t="shared" si="6"/>
        <v>0</v>
      </c>
      <c r="G32" s="7">
        <f t="shared" si="6"/>
        <v>0</v>
      </c>
      <c r="H32" s="7">
        <f t="shared" si="6"/>
        <v>0</v>
      </c>
      <c r="I32" s="7">
        <f t="shared" si="6"/>
        <v>0</v>
      </c>
      <c r="P32" s="69"/>
      <c r="Q32" s="69"/>
      <c r="R32" s="69"/>
      <c r="S32" s="69"/>
      <c r="T32" s="69"/>
    </row>
    <row r="33" spans="1:20" s="7" customFormat="1" ht="120" x14ac:dyDescent="0.2">
      <c r="A33" s="7">
        <f t="shared" si="6"/>
        <v>0</v>
      </c>
      <c r="B33" s="7">
        <f t="shared" si="6"/>
        <v>0</v>
      </c>
      <c r="C33" s="7" t="s">
        <v>11</v>
      </c>
      <c r="D33" s="7" t="s">
        <v>12</v>
      </c>
      <c r="E33" s="7" t="str">
        <f t="shared" si="6"/>
        <v>งานวิจัย</v>
      </c>
      <c r="F33" s="7" t="str">
        <f t="shared" si="6"/>
        <v>นวัตกรรม</v>
      </c>
      <c r="G33" s="7" t="str">
        <f t="shared" si="6"/>
        <v>งานสร้างสรรค์</v>
      </c>
      <c r="H33" s="7" t="str">
        <f t="shared" si="6"/>
        <v>งานวิชาการ</v>
      </c>
      <c r="I33" s="96" t="s">
        <v>54</v>
      </c>
      <c r="P33" s="70"/>
      <c r="Q33" s="70"/>
      <c r="R33" s="70"/>
      <c r="S33" s="70"/>
      <c r="T33" s="70"/>
    </row>
    <row r="34" spans="1:20" s="7" customFormat="1" x14ac:dyDescent="0.2">
      <c r="A34" s="7">
        <f t="shared" si="6"/>
        <v>1</v>
      </c>
      <c r="B34" s="7" t="str">
        <f t="shared" si="6"/>
        <v>1) คณะครุศาสตร์</v>
      </c>
      <c r="C34" s="7" t="s">
        <v>55</v>
      </c>
      <c r="D34" s="7">
        <f t="shared" si="6"/>
        <v>2</v>
      </c>
      <c r="E34" s="7">
        <f t="shared" si="6"/>
        <v>2</v>
      </c>
      <c r="F34" s="7">
        <f t="shared" si="6"/>
        <v>0</v>
      </c>
      <c r="G34" s="7">
        <f t="shared" si="6"/>
        <v>0</v>
      </c>
      <c r="H34" s="7">
        <f t="shared" si="6"/>
        <v>0</v>
      </c>
      <c r="I34" s="7">
        <f t="shared" si="6"/>
        <v>2</v>
      </c>
    </row>
    <row r="35" spans="1:20" s="7" customFormat="1" x14ac:dyDescent="0.2">
      <c r="A35" s="7">
        <f t="shared" si="6"/>
        <v>2</v>
      </c>
      <c r="B35" s="7" t="str">
        <f t="shared" si="6"/>
        <v>2) คณะวิทยาศาสตร์และเทคโนโลยี</v>
      </c>
      <c r="C35" s="7" t="s">
        <v>56</v>
      </c>
      <c r="D35" s="7">
        <f t="shared" si="6"/>
        <v>8</v>
      </c>
      <c r="E35" s="7">
        <f t="shared" si="6"/>
        <v>0</v>
      </c>
      <c r="F35" s="7">
        <f t="shared" si="6"/>
        <v>0</v>
      </c>
      <c r="G35" s="7">
        <f t="shared" si="6"/>
        <v>0</v>
      </c>
      <c r="H35" s="7">
        <f t="shared" si="6"/>
        <v>0</v>
      </c>
      <c r="I35" s="7">
        <f t="shared" si="6"/>
        <v>0</v>
      </c>
    </row>
    <row r="36" spans="1:20" s="7" customFormat="1" x14ac:dyDescent="0.2">
      <c r="A36" s="7">
        <f t="shared" si="6"/>
        <v>3</v>
      </c>
      <c r="B36" s="7" t="str">
        <f t="shared" si="6"/>
        <v>3) คณะมนุษยศาสตร์และสังคมศาสตร์</v>
      </c>
      <c r="C36" s="7" t="s">
        <v>57</v>
      </c>
      <c r="D36" s="7">
        <f t="shared" si="6"/>
        <v>5</v>
      </c>
      <c r="E36" s="7">
        <f t="shared" si="6"/>
        <v>0</v>
      </c>
      <c r="F36" s="7">
        <f t="shared" si="6"/>
        <v>0</v>
      </c>
      <c r="G36" s="7">
        <f t="shared" si="6"/>
        <v>0</v>
      </c>
      <c r="H36" s="7">
        <f t="shared" si="6"/>
        <v>0</v>
      </c>
      <c r="I36" s="7">
        <f t="shared" si="6"/>
        <v>0</v>
      </c>
    </row>
    <row r="37" spans="1:20" s="7" customFormat="1" x14ac:dyDescent="0.2">
      <c r="A37" s="7">
        <f t="shared" si="6"/>
        <v>4</v>
      </c>
      <c r="B37" s="7" t="str">
        <f t="shared" si="6"/>
        <v>4) คณะวิทยาการจัดการ</v>
      </c>
      <c r="C37" s="7" t="s">
        <v>58</v>
      </c>
      <c r="D37" s="7">
        <f t="shared" si="6"/>
        <v>2</v>
      </c>
      <c r="E37" s="7">
        <f t="shared" si="6"/>
        <v>2</v>
      </c>
      <c r="F37" s="7">
        <f t="shared" si="6"/>
        <v>0</v>
      </c>
      <c r="G37" s="7">
        <f t="shared" si="6"/>
        <v>0</v>
      </c>
      <c r="H37" s="7">
        <f t="shared" si="6"/>
        <v>0</v>
      </c>
      <c r="I37" s="7">
        <f t="shared" si="6"/>
        <v>2</v>
      </c>
    </row>
    <row r="38" spans="1:20" s="7" customFormat="1" x14ac:dyDescent="0.2">
      <c r="A38" s="7">
        <f t="shared" si="6"/>
        <v>5</v>
      </c>
      <c r="B38" s="7" t="str">
        <f t="shared" si="6"/>
        <v>5) คณะเทคโนโลยีอุตสาหกรรม</v>
      </c>
      <c r="C38" s="7" t="s">
        <v>59</v>
      </c>
      <c r="D38" s="7">
        <f t="shared" si="6"/>
        <v>5</v>
      </c>
      <c r="E38" s="7">
        <f t="shared" si="6"/>
        <v>1</v>
      </c>
      <c r="F38" s="7">
        <f t="shared" si="6"/>
        <v>0</v>
      </c>
      <c r="G38" s="7">
        <f t="shared" si="6"/>
        <v>0</v>
      </c>
      <c r="H38" s="7">
        <f t="shared" si="6"/>
        <v>0</v>
      </c>
      <c r="I38" s="7">
        <f t="shared" si="6"/>
        <v>1</v>
      </c>
    </row>
    <row r="39" spans="1:20" s="7" customFormat="1" x14ac:dyDescent="0.2">
      <c r="A39" s="7">
        <f t="shared" si="6"/>
        <v>6</v>
      </c>
      <c r="B39" s="7" t="str">
        <f t="shared" si="6"/>
        <v>6) คณะศิลปกรรมศาสตร์</v>
      </c>
      <c r="C39" s="7" t="s">
        <v>60</v>
      </c>
      <c r="D39" s="7">
        <f t="shared" si="6"/>
        <v>5</v>
      </c>
      <c r="E39" s="7">
        <f t="shared" si="6"/>
        <v>3</v>
      </c>
      <c r="F39" s="7">
        <f t="shared" si="6"/>
        <v>0</v>
      </c>
      <c r="G39" s="7">
        <f t="shared" si="6"/>
        <v>0</v>
      </c>
      <c r="H39" s="7">
        <f t="shared" si="6"/>
        <v>0</v>
      </c>
      <c r="I39" s="7">
        <f t="shared" si="6"/>
        <v>3</v>
      </c>
    </row>
    <row r="40" spans="1:20" s="7" customFormat="1" x14ac:dyDescent="0.2">
      <c r="A40" s="7">
        <f t="shared" si="6"/>
        <v>7</v>
      </c>
      <c r="B40" s="7" t="str">
        <f t="shared" si="6"/>
        <v>7)  บัณฑิตวิทยาลัย</v>
      </c>
      <c r="C40" s="7" t="s">
        <v>61</v>
      </c>
      <c r="D40" s="7">
        <f t="shared" si="6"/>
        <v>1</v>
      </c>
      <c r="E40" s="7">
        <f t="shared" si="6"/>
        <v>0</v>
      </c>
      <c r="F40" s="7">
        <f t="shared" si="6"/>
        <v>0</v>
      </c>
      <c r="G40" s="7">
        <f t="shared" si="6"/>
        <v>0</v>
      </c>
      <c r="H40" s="7">
        <f t="shared" si="6"/>
        <v>0</v>
      </c>
      <c r="I40" s="7">
        <f t="shared" si="6"/>
        <v>0</v>
      </c>
    </row>
    <row r="41" spans="1:20" s="7" customFormat="1" x14ac:dyDescent="0.2">
      <c r="A41" s="7">
        <f t="shared" si="6"/>
        <v>8</v>
      </c>
      <c r="B41" s="7" t="str">
        <f t="shared" si="6"/>
        <v>8)  วิทยาลัยนวัตกรรมและการจัดการ</v>
      </c>
      <c r="C41" s="7" t="s">
        <v>62</v>
      </c>
      <c r="D41" s="7">
        <f t="shared" si="6"/>
        <v>5</v>
      </c>
      <c r="E41" s="7">
        <f t="shared" si="6"/>
        <v>0</v>
      </c>
      <c r="F41" s="7">
        <f t="shared" si="6"/>
        <v>0</v>
      </c>
      <c r="G41" s="7">
        <f t="shared" si="6"/>
        <v>0</v>
      </c>
      <c r="H41" s="7">
        <f t="shared" si="6"/>
        <v>0</v>
      </c>
      <c r="I41" s="7">
        <f t="shared" si="6"/>
        <v>0</v>
      </c>
    </row>
    <row r="42" spans="1:20" s="7" customFormat="1" x14ac:dyDescent="0.2">
      <c r="A42" s="7">
        <f t="shared" si="6"/>
        <v>9</v>
      </c>
      <c r="B42" s="7" t="str">
        <f t="shared" si="6"/>
        <v>9) วิทยาลัยพยาบาลและสุขภาพ</v>
      </c>
      <c r="C42" s="7" t="s">
        <v>63</v>
      </c>
      <c r="D42" s="7">
        <f t="shared" si="6"/>
        <v>2</v>
      </c>
      <c r="E42" s="7">
        <f t="shared" si="6"/>
        <v>0</v>
      </c>
      <c r="F42" s="7">
        <f t="shared" si="6"/>
        <v>0</v>
      </c>
      <c r="G42" s="7">
        <f t="shared" si="6"/>
        <v>0</v>
      </c>
      <c r="H42" s="7">
        <f t="shared" si="6"/>
        <v>0</v>
      </c>
      <c r="I42" s="7">
        <f t="shared" si="6"/>
        <v>0</v>
      </c>
    </row>
    <row r="43" spans="1:20" s="7" customFormat="1" x14ac:dyDescent="0.2">
      <c r="A43" s="7">
        <f t="shared" si="6"/>
        <v>10</v>
      </c>
      <c r="B43" s="7" t="str">
        <f t="shared" si="6"/>
        <v>10) วิทยาลัยสหเวชศาสตร์</v>
      </c>
      <c r="C43" s="7" t="s">
        <v>64</v>
      </c>
      <c r="D43" s="7">
        <f t="shared" si="6"/>
        <v>5</v>
      </c>
      <c r="E43" s="7">
        <f t="shared" si="6"/>
        <v>13</v>
      </c>
      <c r="F43" s="7">
        <f t="shared" si="6"/>
        <v>0</v>
      </c>
      <c r="G43" s="7">
        <f t="shared" si="6"/>
        <v>0</v>
      </c>
      <c r="H43" s="7">
        <f t="shared" si="6"/>
        <v>0</v>
      </c>
      <c r="I43" s="7">
        <f t="shared" si="6"/>
        <v>13</v>
      </c>
    </row>
    <row r="44" spans="1:20" s="7" customFormat="1" x14ac:dyDescent="0.2">
      <c r="A44" s="7">
        <f t="shared" si="6"/>
        <v>11</v>
      </c>
      <c r="B44" s="7" t="str">
        <f t="shared" si="6"/>
        <v xml:space="preserve">11) วิทยาลัยโลจิสติกส์และซัพพลายเชน </v>
      </c>
      <c r="C44" s="7" t="s">
        <v>65</v>
      </c>
      <c r="D44" s="7">
        <f t="shared" si="6"/>
        <v>2</v>
      </c>
      <c r="E44" s="7">
        <f t="shared" si="6"/>
        <v>2</v>
      </c>
      <c r="F44" s="7">
        <f t="shared" si="6"/>
        <v>0</v>
      </c>
      <c r="G44" s="7">
        <f t="shared" si="6"/>
        <v>0</v>
      </c>
      <c r="H44" s="7">
        <f t="shared" si="6"/>
        <v>0</v>
      </c>
      <c r="I44" s="7">
        <f t="shared" si="6"/>
        <v>2</v>
      </c>
    </row>
    <row r="45" spans="1:20" s="7" customFormat="1" x14ac:dyDescent="0.2">
      <c r="A45" s="7">
        <f t="shared" si="6"/>
        <v>12</v>
      </c>
      <c r="B45" s="7" t="str">
        <f t="shared" si="6"/>
        <v>12) วิทยาลัยสถาปัตยกรรมศาสตร์</v>
      </c>
      <c r="C45" s="7" t="s">
        <v>66</v>
      </c>
      <c r="D45" s="7">
        <f t="shared" si="6"/>
        <v>1</v>
      </c>
      <c r="E45" s="7">
        <f t="shared" si="6"/>
        <v>0</v>
      </c>
      <c r="F45" s="7">
        <f t="shared" si="6"/>
        <v>0</v>
      </c>
      <c r="G45" s="7">
        <f t="shared" si="6"/>
        <v>0</v>
      </c>
      <c r="H45" s="7">
        <f t="shared" si="6"/>
        <v>0</v>
      </c>
      <c r="I45" s="7">
        <f t="shared" si="6"/>
        <v>0</v>
      </c>
    </row>
    <row r="46" spans="1:20" s="7" customFormat="1" x14ac:dyDescent="0.2">
      <c r="A46" s="7">
        <f t="shared" si="6"/>
        <v>13</v>
      </c>
      <c r="B46" s="7" t="str">
        <f t="shared" si="6"/>
        <v>13) วิทยาลัยการเมืองและการปกครอง</v>
      </c>
      <c r="C46" s="7" t="s">
        <v>67</v>
      </c>
      <c r="D46" s="7">
        <f t="shared" si="6"/>
        <v>4</v>
      </c>
      <c r="E46" s="7">
        <f t="shared" si="6"/>
        <v>0</v>
      </c>
      <c r="F46" s="7">
        <f t="shared" si="6"/>
        <v>0</v>
      </c>
      <c r="G46" s="7">
        <f t="shared" si="6"/>
        <v>0</v>
      </c>
      <c r="H46" s="7">
        <f t="shared" si="6"/>
        <v>0</v>
      </c>
      <c r="I46" s="7">
        <f t="shared" si="6"/>
        <v>0</v>
      </c>
    </row>
    <row r="47" spans="1:20" s="7" customFormat="1" x14ac:dyDescent="0.2">
      <c r="A47" s="7">
        <f t="shared" si="6"/>
        <v>14</v>
      </c>
      <c r="B47" s="7" t="str">
        <f t="shared" si="6"/>
        <v>14) วิทยาลัยการจัดการอุตสาหกรรมฯ</v>
      </c>
      <c r="C47" s="7" t="s">
        <v>68</v>
      </c>
      <c r="D47" s="7">
        <f t="shared" si="6"/>
        <v>1</v>
      </c>
      <c r="E47" s="7">
        <f t="shared" si="6"/>
        <v>0</v>
      </c>
      <c r="F47" s="7">
        <f t="shared" si="6"/>
        <v>0</v>
      </c>
      <c r="G47" s="7">
        <f t="shared" si="6"/>
        <v>0</v>
      </c>
      <c r="H47" s="7">
        <f t="shared" si="6"/>
        <v>0</v>
      </c>
      <c r="I47" s="7">
        <f t="shared" si="6"/>
        <v>0</v>
      </c>
    </row>
    <row r="48" spans="1:20" s="7" customFormat="1" x14ac:dyDescent="0.2">
      <c r="A48" s="7">
        <f t="shared" ref="A48:I50" si="7">A20</f>
        <v>15</v>
      </c>
      <c r="B48" s="7" t="str">
        <f t="shared" si="7"/>
        <v>15) วิทยาลัยนิเทศศาสตร์</v>
      </c>
      <c r="C48" s="7" t="s">
        <v>69</v>
      </c>
      <c r="D48" s="7">
        <f t="shared" si="7"/>
        <v>1</v>
      </c>
      <c r="E48" s="7">
        <f t="shared" si="7"/>
        <v>0</v>
      </c>
      <c r="F48" s="7">
        <f t="shared" si="7"/>
        <v>0</v>
      </c>
      <c r="G48" s="7">
        <f t="shared" si="7"/>
        <v>0</v>
      </c>
      <c r="H48" s="7">
        <f t="shared" si="7"/>
        <v>0</v>
      </c>
      <c r="I48" s="7">
        <f t="shared" si="7"/>
        <v>0</v>
      </c>
    </row>
    <row r="49" spans="1:9" s="7" customFormat="1" x14ac:dyDescent="0.2">
      <c r="A49" s="7">
        <f t="shared" si="7"/>
        <v>16</v>
      </c>
      <c r="B49" s="7" t="str">
        <f t="shared" si="7"/>
        <v>16) ศูนย์การศึกษา จ. อุดรธานี</v>
      </c>
      <c r="C49" s="7" t="s">
        <v>70</v>
      </c>
      <c r="D49" s="7">
        <f t="shared" si="7"/>
        <v>1</v>
      </c>
      <c r="E49" s="7">
        <f t="shared" si="7"/>
        <v>0</v>
      </c>
      <c r="F49" s="7">
        <f t="shared" si="7"/>
        <v>0</v>
      </c>
      <c r="G49" s="7">
        <f t="shared" si="7"/>
        <v>0</v>
      </c>
      <c r="H49" s="7">
        <f t="shared" si="7"/>
        <v>1</v>
      </c>
      <c r="I49" s="7">
        <f t="shared" si="7"/>
        <v>1</v>
      </c>
    </row>
    <row r="50" spans="1:9" s="7" customFormat="1" x14ac:dyDescent="0.2">
      <c r="A50" s="7" t="str">
        <f t="shared" si="7"/>
        <v>ระดับมหาวิทยาลัย</v>
      </c>
      <c r="B50" s="7">
        <f t="shared" si="7"/>
        <v>0</v>
      </c>
      <c r="C50" s="7" t="s">
        <v>39</v>
      </c>
      <c r="D50" s="7">
        <f t="shared" si="7"/>
        <v>50</v>
      </c>
      <c r="E50" s="7">
        <f t="shared" si="7"/>
        <v>23</v>
      </c>
      <c r="F50" s="7">
        <f t="shared" si="7"/>
        <v>0</v>
      </c>
      <c r="G50" s="7">
        <f t="shared" si="7"/>
        <v>0</v>
      </c>
      <c r="H50" s="7">
        <f t="shared" si="7"/>
        <v>1</v>
      </c>
      <c r="I50" s="7">
        <f t="shared" si="7"/>
        <v>24</v>
      </c>
    </row>
    <row r="51" spans="1:9" s="7" customFormat="1" x14ac:dyDescent="0.2"/>
    <row r="52" spans="1:9" s="7" customFormat="1" x14ac:dyDescent="0.2"/>
    <row r="53" spans="1:9" s="7" customFormat="1" x14ac:dyDescent="0.2"/>
    <row r="54" spans="1:9" s="7" customFormat="1" x14ac:dyDescent="0.2"/>
    <row r="55" spans="1:9" s="7" customFormat="1" x14ac:dyDescent="0.2"/>
    <row r="56" spans="1:9" s="7" customFormat="1" x14ac:dyDescent="0.2"/>
    <row r="57" spans="1:9" s="7" customFormat="1" x14ac:dyDescent="0.2"/>
    <row r="58" spans="1:9" s="7" customFormat="1" x14ac:dyDescent="0.2"/>
    <row r="59" spans="1:9" s="7" customFormat="1" x14ac:dyDescent="0.2"/>
    <row r="60" spans="1:9" s="7" customFormat="1" x14ac:dyDescent="0.2"/>
    <row r="61" spans="1:9" s="7" customFormat="1" x14ac:dyDescent="0.2"/>
    <row r="62" spans="1:9" s="7" customFormat="1" x14ac:dyDescent="0.2"/>
    <row r="63" spans="1:9" s="7" customFormat="1" x14ac:dyDescent="0.2"/>
    <row r="64" spans="1:9" s="7" customFormat="1" x14ac:dyDescent="0.2"/>
    <row r="65" s="7" customFormat="1" x14ac:dyDescent="0.2"/>
    <row r="66" s="7" customFormat="1" x14ac:dyDescent="0.2"/>
    <row r="67" s="7" customFormat="1" x14ac:dyDescent="0.2"/>
    <row r="68" s="7" customFormat="1" x14ac:dyDescent="0.2"/>
    <row r="69" s="7" customFormat="1" x14ac:dyDescent="0.2"/>
    <row r="70" s="7" customFormat="1" x14ac:dyDescent="0.2"/>
    <row r="71" s="7" customFormat="1" x14ac:dyDescent="0.2"/>
    <row r="72" s="7" customFormat="1" x14ac:dyDescent="0.2"/>
    <row r="73" s="7" customFormat="1" x14ac:dyDescent="0.2"/>
    <row r="74" s="7" customFormat="1" x14ac:dyDescent="0.2"/>
    <row r="75" s="7" customFormat="1" x14ac:dyDescent="0.2"/>
    <row r="76" s="7" customFormat="1" x14ac:dyDescent="0.2"/>
    <row r="77" s="7" customFormat="1" x14ac:dyDescent="0.2"/>
    <row r="78" s="7" customFormat="1" x14ac:dyDescent="0.2"/>
    <row r="79" s="7" customFormat="1" x14ac:dyDescent="0.2"/>
    <row r="80" s="7" customFormat="1" x14ac:dyDescent="0.2"/>
    <row r="81" s="7" customFormat="1" x14ac:dyDescent="0.2"/>
    <row r="82" s="7" customFormat="1" x14ac:dyDescent="0.2"/>
    <row r="83" s="7" customFormat="1" x14ac:dyDescent="0.2"/>
    <row r="84" s="7" customFormat="1" x14ac:dyDescent="0.2"/>
    <row r="85" s="7" customFormat="1" x14ac:dyDescent="0.2"/>
    <row r="86" s="7" customFormat="1" x14ac:dyDescent="0.2"/>
    <row r="87" s="7" customFormat="1" x14ac:dyDescent="0.2"/>
    <row r="88" s="7" customFormat="1" x14ac:dyDescent="0.2"/>
    <row r="89" s="7" customFormat="1" x14ac:dyDescent="0.2"/>
    <row r="90" s="7" customFormat="1" x14ac:dyDescent="0.2"/>
    <row r="91" s="7" customFormat="1" x14ac:dyDescent="0.2"/>
    <row r="92" s="7" customFormat="1" x14ac:dyDescent="0.2"/>
    <row r="93" s="7" customFormat="1" x14ac:dyDescent="0.2"/>
    <row r="94" s="7" customFormat="1" x14ac:dyDescent="0.2"/>
    <row r="95" s="7" customFormat="1" x14ac:dyDescent="0.2"/>
    <row r="96" s="7" customFormat="1" x14ac:dyDescent="0.2"/>
    <row r="97" s="7" customFormat="1" x14ac:dyDescent="0.2"/>
    <row r="98" s="7" customFormat="1" x14ac:dyDescent="0.2"/>
    <row r="99" s="7" customFormat="1" x14ac:dyDescent="0.2"/>
    <row r="100" s="7" customFormat="1" x14ac:dyDescent="0.2"/>
    <row r="101" s="7" customFormat="1" x14ac:dyDescent="0.2"/>
    <row r="102" s="7" customFormat="1" x14ac:dyDescent="0.2"/>
    <row r="103" s="7" customFormat="1" x14ac:dyDescent="0.2"/>
    <row r="104" s="7" customFormat="1" x14ac:dyDescent="0.2"/>
    <row r="105" s="7" customFormat="1" x14ac:dyDescent="0.2"/>
    <row r="106" s="7" customFormat="1" x14ac:dyDescent="0.2"/>
    <row r="107" s="7" customFormat="1" x14ac:dyDescent="0.2"/>
    <row r="108" s="7" customFormat="1" x14ac:dyDescent="0.2"/>
    <row r="109" s="7" customFormat="1" x14ac:dyDescent="0.2"/>
    <row r="110" s="7" customFormat="1" x14ac:dyDescent="0.2"/>
    <row r="111" s="7" customFormat="1" x14ac:dyDescent="0.2"/>
    <row r="112" s="7" customFormat="1" x14ac:dyDescent="0.2"/>
    <row r="113" s="7" customFormat="1" x14ac:dyDescent="0.2"/>
    <row r="114" s="7" customFormat="1" x14ac:dyDescent="0.2"/>
    <row r="115" s="7" customFormat="1" x14ac:dyDescent="0.2"/>
    <row r="116" s="7" customFormat="1" x14ac:dyDescent="0.2"/>
    <row r="117" s="7" customFormat="1" x14ac:dyDescent="0.2"/>
    <row r="118" s="7" customFormat="1" x14ac:dyDescent="0.2"/>
    <row r="119" s="7" customFormat="1" x14ac:dyDescent="0.2"/>
    <row r="120" s="7" customFormat="1" x14ac:dyDescent="0.2"/>
    <row r="121" s="7" customFormat="1" x14ac:dyDescent="0.2"/>
    <row r="122" s="7" customFormat="1" x14ac:dyDescent="0.2"/>
    <row r="123" s="7" customFormat="1" x14ac:dyDescent="0.2"/>
    <row r="124" s="7" customFormat="1" x14ac:dyDescent="0.2"/>
    <row r="125" s="7" customFormat="1" x14ac:dyDescent="0.2"/>
    <row r="126" s="7" customFormat="1" x14ac:dyDescent="0.2"/>
    <row r="127" s="7" customFormat="1" x14ac:dyDescent="0.2"/>
    <row r="128" s="7" customFormat="1" x14ac:dyDescent="0.2"/>
    <row r="129" s="7" customFormat="1" x14ac:dyDescent="0.2"/>
    <row r="130" s="7" customFormat="1" x14ac:dyDescent="0.2"/>
    <row r="131" s="7" customFormat="1" x14ac:dyDescent="0.2"/>
    <row r="132" s="7" customFormat="1" x14ac:dyDescent="0.2"/>
    <row r="133" s="7" customFormat="1" x14ac:dyDescent="0.2"/>
    <row r="134" s="7" customFormat="1" x14ac:dyDescent="0.2"/>
  </sheetData>
  <mergeCells count="35">
    <mergeCell ref="A22:C22"/>
    <mergeCell ref="A24:B25"/>
    <mergeCell ref="C24:I25"/>
    <mergeCell ref="B16:C16"/>
    <mergeCell ref="B17:C17"/>
    <mergeCell ref="B18:C1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M4:M5"/>
    <mergeCell ref="N4:N5"/>
    <mergeCell ref="B6:C6"/>
    <mergeCell ref="B7:C7"/>
    <mergeCell ref="B8:C8"/>
    <mergeCell ref="B9:C9"/>
    <mergeCell ref="E3:L3"/>
    <mergeCell ref="A4:A5"/>
    <mergeCell ref="B4:C5"/>
    <mergeCell ref="D4:D5"/>
    <mergeCell ref="E4:I4"/>
    <mergeCell ref="J4:J5"/>
    <mergeCell ref="K4:K5"/>
    <mergeCell ref="L4:L5"/>
    <mergeCell ref="A1:B1"/>
    <mergeCell ref="C1:I1"/>
    <mergeCell ref="K1:L1"/>
    <mergeCell ref="A2:B2"/>
    <mergeCell ref="G2:H2"/>
    <mergeCell ref="K2:L2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2-2565 รอบ 4 เดือน.xlsx]000'!#REF!</xm:f>
          </x14:formula1>
          <xm:sqref>K2:N2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69"/>
  <sheetViews>
    <sheetView zoomScale="60" zoomScaleNormal="60" workbookViewId="0">
      <pane xSplit="3" ySplit="4" topLeftCell="I27" activePane="bottomRight" state="frozen"/>
      <selection activeCell="K22" sqref="K22"/>
      <selection pane="topRight" activeCell="K22" sqref="K22"/>
      <selection pane="bottomLeft" activeCell="K22" sqref="K22"/>
      <selection pane="bottomRight" activeCell="K22" sqref="K22"/>
    </sheetView>
  </sheetViews>
  <sheetFormatPr defaultColWidth="9" defaultRowHeight="24" x14ac:dyDescent="0.2"/>
  <cols>
    <col min="1" max="1" width="9" style="138"/>
    <col min="2" max="2" width="18.75" style="138" bestFit="1" customWidth="1"/>
    <col min="3" max="3" width="23.125" style="138" customWidth="1"/>
    <col min="4" max="4" width="17.25" style="138" customWidth="1"/>
    <col min="5" max="5" width="16.25" style="138" customWidth="1"/>
    <col min="6" max="6" width="26.625" style="138" customWidth="1"/>
    <col min="7" max="7" width="39.625" style="138" customWidth="1"/>
    <col min="8" max="8" width="15.75" style="138" customWidth="1"/>
    <col min="9" max="9" width="26.125" style="138" customWidth="1"/>
    <col min="10" max="10" width="26.125" style="101" customWidth="1"/>
    <col min="11" max="51" width="9" style="101"/>
    <col min="52" max="16384" width="9" style="138"/>
  </cols>
  <sheetData>
    <row r="1" spans="1:10" ht="30.75" x14ac:dyDescent="0.2">
      <c r="A1" s="97"/>
      <c r="B1" s="98" t="s">
        <v>71</v>
      </c>
      <c r="C1" s="99" t="s">
        <v>1</v>
      </c>
      <c r="D1" s="99"/>
      <c r="E1" s="99"/>
      <c r="F1" s="99"/>
      <c r="G1" s="99"/>
      <c r="H1" s="99"/>
      <c r="I1" s="99"/>
      <c r="J1" s="100" t="s">
        <v>2</v>
      </c>
    </row>
    <row r="2" spans="1:10" ht="30.75" x14ac:dyDescent="0.2">
      <c r="A2" s="102"/>
      <c r="B2" s="103" t="s">
        <v>3</v>
      </c>
      <c r="C2" s="104" t="s">
        <v>4</v>
      </c>
      <c r="D2" s="105"/>
      <c r="E2" s="106"/>
      <c r="F2" s="105"/>
      <c r="G2" s="105"/>
      <c r="H2" s="105"/>
      <c r="I2" s="105"/>
      <c r="J2" s="107" t="s">
        <v>5</v>
      </c>
    </row>
    <row r="3" spans="1:10" s="101" customFormat="1" ht="27.75" x14ac:dyDescent="0.2">
      <c r="A3" s="102"/>
      <c r="B3" s="16" t="s">
        <v>6</v>
      </c>
      <c r="C3" s="17" t="s">
        <v>7</v>
      </c>
      <c r="D3" s="18"/>
      <c r="E3" s="18" t="s">
        <v>8</v>
      </c>
      <c r="H3" s="108"/>
      <c r="I3" s="108"/>
    </row>
    <row r="4" spans="1:10" ht="55.5" x14ac:dyDescent="0.2">
      <c r="A4" s="109" t="s">
        <v>10</v>
      </c>
      <c r="B4" s="110" t="s">
        <v>72</v>
      </c>
      <c r="C4" s="110"/>
      <c r="D4" s="109" t="s">
        <v>73</v>
      </c>
      <c r="E4" s="109" t="s">
        <v>74</v>
      </c>
      <c r="F4" s="111" t="s">
        <v>75</v>
      </c>
      <c r="G4" s="111" t="s">
        <v>76</v>
      </c>
      <c r="H4" s="111" t="s">
        <v>77</v>
      </c>
      <c r="I4" s="111" t="s">
        <v>78</v>
      </c>
      <c r="J4" s="109" t="s">
        <v>79</v>
      </c>
    </row>
    <row r="5" spans="1:10" s="101" customFormat="1" ht="384" x14ac:dyDescent="0.2">
      <c r="A5" s="112">
        <v>1</v>
      </c>
      <c r="B5" s="113" t="s">
        <v>80</v>
      </c>
      <c r="C5" s="114"/>
      <c r="D5" s="115" t="s">
        <v>81</v>
      </c>
      <c r="E5" s="115">
        <v>2564</v>
      </c>
      <c r="F5" s="116" t="s">
        <v>82</v>
      </c>
      <c r="G5" s="117" t="s">
        <v>83</v>
      </c>
      <c r="H5" s="118" t="s">
        <v>84</v>
      </c>
      <c r="I5" s="115" t="s">
        <v>85</v>
      </c>
      <c r="J5" s="115" t="s">
        <v>86</v>
      </c>
    </row>
    <row r="6" spans="1:10" s="101" customFormat="1" ht="96" x14ac:dyDescent="0.2">
      <c r="A6" s="112">
        <v>2</v>
      </c>
      <c r="B6" s="113" t="s">
        <v>87</v>
      </c>
      <c r="C6" s="119"/>
      <c r="D6" s="115" t="s">
        <v>88</v>
      </c>
      <c r="E6" s="115">
        <v>2562</v>
      </c>
      <c r="F6" s="115"/>
      <c r="G6" s="120" t="s">
        <v>89</v>
      </c>
      <c r="H6" s="121" t="s">
        <v>90</v>
      </c>
      <c r="I6" s="115" t="s">
        <v>91</v>
      </c>
      <c r="J6" s="115" t="s">
        <v>92</v>
      </c>
    </row>
    <row r="7" spans="1:10" s="101" customFormat="1" ht="96" customHeight="1" x14ac:dyDescent="0.2">
      <c r="A7" s="112">
        <v>3</v>
      </c>
      <c r="B7" s="113" t="s">
        <v>93</v>
      </c>
      <c r="C7" s="119"/>
      <c r="D7" s="115" t="s">
        <v>88</v>
      </c>
      <c r="E7" s="115">
        <v>2564</v>
      </c>
      <c r="F7" s="115" t="s">
        <v>94</v>
      </c>
      <c r="G7" s="120" t="s">
        <v>95</v>
      </c>
      <c r="H7" s="121" t="s">
        <v>90</v>
      </c>
      <c r="I7" s="115" t="s">
        <v>96</v>
      </c>
      <c r="J7" s="115" t="s">
        <v>92</v>
      </c>
    </row>
    <row r="8" spans="1:10" s="101" customFormat="1" ht="192" x14ac:dyDescent="0.2">
      <c r="A8" s="112">
        <v>4</v>
      </c>
      <c r="B8" s="113" t="s">
        <v>97</v>
      </c>
      <c r="C8" s="119"/>
      <c r="D8" s="115" t="s">
        <v>19</v>
      </c>
      <c r="E8" s="117">
        <v>2564</v>
      </c>
      <c r="F8" s="117" t="s">
        <v>98</v>
      </c>
      <c r="G8" s="120" t="s">
        <v>99</v>
      </c>
      <c r="H8" s="112" t="s">
        <v>100</v>
      </c>
      <c r="I8" s="117" t="s">
        <v>101</v>
      </c>
      <c r="J8" s="117" t="s">
        <v>102</v>
      </c>
    </row>
    <row r="9" spans="1:10" s="101" customFormat="1" ht="96" x14ac:dyDescent="0.2">
      <c r="A9" s="112">
        <v>5</v>
      </c>
      <c r="B9" s="113" t="s">
        <v>103</v>
      </c>
      <c r="C9" s="119"/>
      <c r="D9" s="115" t="s">
        <v>19</v>
      </c>
      <c r="E9" s="117">
        <v>2564</v>
      </c>
      <c r="F9" s="117" t="s">
        <v>104</v>
      </c>
      <c r="G9" s="120" t="s">
        <v>105</v>
      </c>
      <c r="H9" s="112" t="s">
        <v>100</v>
      </c>
      <c r="I9" s="117" t="s">
        <v>106</v>
      </c>
      <c r="J9" s="117" t="s">
        <v>102</v>
      </c>
    </row>
    <row r="10" spans="1:10" s="101" customFormat="1" ht="240" x14ac:dyDescent="0.2">
      <c r="A10" s="112">
        <v>6</v>
      </c>
      <c r="B10" s="113" t="s">
        <v>107</v>
      </c>
      <c r="C10" s="119"/>
      <c r="D10" s="117" t="s">
        <v>88</v>
      </c>
      <c r="E10" s="117">
        <v>2563</v>
      </c>
      <c r="F10" s="117" t="s">
        <v>108</v>
      </c>
      <c r="G10" s="120" t="s">
        <v>109</v>
      </c>
      <c r="H10" s="112" t="s">
        <v>110</v>
      </c>
      <c r="I10" s="117" t="s">
        <v>111</v>
      </c>
      <c r="J10" s="117" t="s">
        <v>112</v>
      </c>
    </row>
    <row r="11" spans="1:10" s="101" customFormat="1" ht="96" x14ac:dyDescent="0.2">
      <c r="A11" s="112">
        <v>7</v>
      </c>
      <c r="B11" s="113" t="s">
        <v>113</v>
      </c>
      <c r="C11" s="119"/>
      <c r="D11" s="117" t="s">
        <v>88</v>
      </c>
      <c r="E11" s="117">
        <v>2563</v>
      </c>
      <c r="F11" s="117" t="s">
        <v>108</v>
      </c>
      <c r="G11" s="120" t="s">
        <v>114</v>
      </c>
      <c r="H11" s="112" t="s">
        <v>110</v>
      </c>
      <c r="I11" s="117" t="s">
        <v>115</v>
      </c>
      <c r="J11" s="117" t="s">
        <v>112</v>
      </c>
    </row>
    <row r="12" spans="1:10" s="101" customFormat="1" ht="96" x14ac:dyDescent="0.2">
      <c r="A12" s="112">
        <v>8</v>
      </c>
      <c r="B12" s="113" t="s">
        <v>116</v>
      </c>
      <c r="C12" s="119"/>
      <c r="D12" s="117" t="s">
        <v>88</v>
      </c>
      <c r="E12" s="117">
        <v>2563</v>
      </c>
      <c r="F12" s="117" t="s">
        <v>108</v>
      </c>
      <c r="G12" s="120" t="s">
        <v>117</v>
      </c>
      <c r="H12" s="112" t="s">
        <v>110</v>
      </c>
      <c r="I12" s="117" t="s">
        <v>111</v>
      </c>
      <c r="J12" s="117" t="s">
        <v>112</v>
      </c>
    </row>
    <row r="13" spans="1:10" s="101" customFormat="1" ht="168" x14ac:dyDescent="0.2">
      <c r="A13" s="112">
        <v>9</v>
      </c>
      <c r="B13" s="122" t="s">
        <v>118</v>
      </c>
      <c r="C13" s="123"/>
      <c r="D13" s="124" t="s">
        <v>88</v>
      </c>
      <c r="E13" s="124">
        <v>2564</v>
      </c>
      <c r="F13" s="124" t="s">
        <v>119</v>
      </c>
      <c r="G13" s="125" t="s">
        <v>120</v>
      </c>
      <c r="H13" s="126" t="s">
        <v>110</v>
      </c>
      <c r="I13" s="124" t="s">
        <v>121</v>
      </c>
      <c r="J13" s="124" t="s">
        <v>112</v>
      </c>
    </row>
    <row r="14" spans="1:10" s="101" customFormat="1" ht="168" x14ac:dyDescent="0.2">
      <c r="A14" s="112">
        <v>10</v>
      </c>
      <c r="B14" s="122" t="s">
        <v>122</v>
      </c>
      <c r="C14" s="123"/>
      <c r="D14" s="124" t="s">
        <v>88</v>
      </c>
      <c r="E14" s="124">
        <v>2564</v>
      </c>
      <c r="F14" s="124" t="s">
        <v>119</v>
      </c>
      <c r="G14" s="125" t="s">
        <v>123</v>
      </c>
      <c r="H14" s="126" t="s">
        <v>110</v>
      </c>
      <c r="I14" s="124" t="s">
        <v>121</v>
      </c>
      <c r="J14" s="124" t="s">
        <v>112</v>
      </c>
    </row>
    <row r="15" spans="1:10" s="101" customFormat="1" ht="240" x14ac:dyDescent="0.2">
      <c r="A15" s="112">
        <v>11</v>
      </c>
      <c r="B15" s="122" t="s">
        <v>124</v>
      </c>
      <c r="C15" s="123"/>
      <c r="D15" s="124" t="s">
        <v>88</v>
      </c>
      <c r="E15" s="124">
        <v>2564</v>
      </c>
      <c r="F15" s="124" t="s">
        <v>125</v>
      </c>
      <c r="G15" s="125" t="s">
        <v>126</v>
      </c>
      <c r="H15" s="126" t="s">
        <v>110</v>
      </c>
      <c r="I15" s="124" t="s">
        <v>121</v>
      </c>
      <c r="J15" s="124" t="s">
        <v>112</v>
      </c>
    </row>
    <row r="16" spans="1:10" s="101" customFormat="1" ht="192" x14ac:dyDescent="0.2">
      <c r="A16" s="112">
        <v>12</v>
      </c>
      <c r="B16" s="122" t="s">
        <v>127</v>
      </c>
      <c r="C16" s="123"/>
      <c r="D16" s="124" t="s">
        <v>88</v>
      </c>
      <c r="E16" s="124">
        <v>2564</v>
      </c>
      <c r="F16" s="124" t="s">
        <v>119</v>
      </c>
      <c r="G16" s="125" t="s">
        <v>128</v>
      </c>
      <c r="H16" s="126" t="s">
        <v>110</v>
      </c>
      <c r="I16" s="124" t="s">
        <v>121</v>
      </c>
      <c r="J16" s="124" t="s">
        <v>112</v>
      </c>
    </row>
    <row r="17" spans="1:10" s="101" customFormat="1" ht="72" x14ac:dyDescent="0.2">
      <c r="A17" s="112">
        <v>13</v>
      </c>
      <c r="B17" s="113" t="s">
        <v>129</v>
      </c>
      <c r="C17" s="119"/>
      <c r="D17" s="117" t="s">
        <v>88</v>
      </c>
      <c r="E17" s="117">
        <v>2563</v>
      </c>
      <c r="F17" s="117" t="s">
        <v>130</v>
      </c>
      <c r="G17" s="120" t="s">
        <v>131</v>
      </c>
      <c r="H17" s="112" t="s">
        <v>132</v>
      </c>
      <c r="I17" s="117" t="s">
        <v>133</v>
      </c>
      <c r="J17" s="117" t="s">
        <v>112</v>
      </c>
    </row>
    <row r="18" spans="1:10" s="101" customFormat="1" ht="192" x14ac:dyDescent="0.2">
      <c r="A18" s="112">
        <v>14</v>
      </c>
      <c r="B18" s="113" t="s">
        <v>134</v>
      </c>
      <c r="C18" s="119"/>
      <c r="D18" s="117" t="s">
        <v>88</v>
      </c>
      <c r="E18" s="117">
        <v>2563</v>
      </c>
      <c r="F18" s="117" t="s">
        <v>135</v>
      </c>
      <c r="G18" s="120" t="s">
        <v>136</v>
      </c>
      <c r="H18" s="112" t="s">
        <v>137</v>
      </c>
      <c r="I18" s="117" t="s">
        <v>138</v>
      </c>
      <c r="J18" s="117" t="s">
        <v>112</v>
      </c>
    </row>
    <row r="19" spans="1:10" s="101" customFormat="1" ht="96" x14ac:dyDescent="0.2">
      <c r="A19" s="112">
        <v>15</v>
      </c>
      <c r="B19" s="122" t="s">
        <v>139</v>
      </c>
      <c r="C19" s="123"/>
      <c r="D19" s="124" t="s">
        <v>88</v>
      </c>
      <c r="E19" s="124">
        <v>2564</v>
      </c>
      <c r="F19" s="124" t="s">
        <v>140</v>
      </c>
      <c r="G19" s="125" t="s">
        <v>141</v>
      </c>
      <c r="H19" s="126" t="s">
        <v>110</v>
      </c>
      <c r="I19" s="124" t="s">
        <v>142</v>
      </c>
      <c r="J19" s="124" t="s">
        <v>112</v>
      </c>
    </row>
    <row r="20" spans="1:10" s="101" customFormat="1" ht="168" x14ac:dyDescent="0.2">
      <c r="A20" s="112">
        <v>16</v>
      </c>
      <c r="B20" s="122" t="s">
        <v>143</v>
      </c>
      <c r="C20" s="123"/>
      <c r="D20" s="124" t="s">
        <v>88</v>
      </c>
      <c r="E20" s="124">
        <v>2565</v>
      </c>
      <c r="F20" s="124" t="s">
        <v>144</v>
      </c>
      <c r="G20" s="125" t="s">
        <v>145</v>
      </c>
      <c r="H20" s="126" t="s">
        <v>110</v>
      </c>
      <c r="I20" s="124" t="s">
        <v>146</v>
      </c>
      <c r="J20" s="124" t="s">
        <v>112</v>
      </c>
    </row>
    <row r="21" spans="1:10" s="101" customFormat="1" ht="216" x14ac:dyDescent="0.2">
      <c r="A21" s="112">
        <v>17</v>
      </c>
      <c r="B21" s="122" t="s">
        <v>147</v>
      </c>
      <c r="C21" s="123"/>
      <c r="D21" s="124" t="s">
        <v>88</v>
      </c>
      <c r="E21" s="124">
        <v>2564</v>
      </c>
      <c r="F21" s="124" t="s">
        <v>148</v>
      </c>
      <c r="G21" s="125" t="s">
        <v>149</v>
      </c>
      <c r="H21" s="126" t="s">
        <v>110</v>
      </c>
      <c r="I21" s="124" t="s">
        <v>150</v>
      </c>
      <c r="J21" s="124" t="s">
        <v>112</v>
      </c>
    </row>
    <row r="22" spans="1:10" s="101" customFormat="1" ht="120" x14ac:dyDescent="0.2">
      <c r="A22" s="112">
        <v>18</v>
      </c>
      <c r="B22" s="122" t="s">
        <v>151</v>
      </c>
      <c r="C22" s="123"/>
      <c r="D22" s="124" t="s">
        <v>88</v>
      </c>
      <c r="E22" s="124">
        <v>2564</v>
      </c>
      <c r="F22" s="124" t="s">
        <v>152</v>
      </c>
      <c r="G22" s="125" t="s">
        <v>153</v>
      </c>
      <c r="H22" s="126" t="s">
        <v>110</v>
      </c>
      <c r="I22" s="124" t="s">
        <v>150</v>
      </c>
      <c r="J22" s="124" t="s">
        <v>112</v>
      </c>
    </row>
    <row r="23" spans="1:10" s="101" customFormat="1" ht="96" x14ac:dyDescent="0.2">
      <c r="A23" s="112">
        <v>19</v>
      </c>
      <c r="B23" s="113" t="s">
        <v>154</v>
      </c>
      <c r="C23" s="119"/>
      <c r="D23" s="124" t="s">
        <v>88</v>
      </c>
      <c r="E23" s="115">
        <v>2562</v>
      </c>
      <c r="F23" s="117" t="s">
        <v>155</v>
      </c>
      <c r="G23" s="117" t="s">
        <v>156</v>
      </c>
      <c r="H23" s="121" t="s">
        <v>157</v>
      </c>
      <c r="I23" s="115" t="s">
        <v>158</v>
      </c>
      <c r="J23" s="115" t="s">
        <v>159</v>
      </c>
    </row>
    <row r="24" spans="1:10" s="101" customFormat="1" ht="48" x14ac:dyDescent="0.2">
      <c r="A24" s="112">
        <v>20</v>
      </c>
      <c r="B24" s="113" t="s">
        <v>160</v>
      </c>
      <c r="C24" s="119"/>
      <c r="D24" s="124" t="s">
        <v>88</v>
      </c>
      <c r="E24" s="115">
        <v>2562</v>
      </c>
      <c r="F24" s="117" t="s">
        <v>161</v>
      </c>
      <c r="G24" s="120" t="s">
        <v>162</v>
      </c>
      <c r="H24" s="121" t="s">
        <v>157</v>
      </c>
      <c r="I24" s="115" t="s">
        <v>163</v>
      </c>
      <c r="J24" s="115" t="s">
        <v>159</v>
      </c>
    </row>
    <row r="25" spans="1:10" s="101" customFormat="1" ht="120" x14ac:dyDescent="0.2">
      <c r="A25" s="112">
        <v>21</v>
      </c>
      <c r="B25" s="127" t="s">
        <v>164</v>
      </c>
      <c r="C25" s="128"/>
      <c r="D25" s="129" t="s">
        <v>19</v>
      </c>
      <c r="E25" s="129">
        <v>2563</v>
      </c>
      <c r="F25" s="130" t="s">
        <v>165</v>
      </c>
      <c r="G25" s="131" t="s">
        <v>166</v>
      </c>
      <c r="H25" s="132" t="s">
        <v>90</v>
      </c>
      <c r="I25" s="129" t="s">
        <v>167</v>
      </c>
      <c r="J25" s="129" t="s">
        <v>168</v>
      </c>
    </row>
    <row r="26" spans="1:10" s="101" customFormat="1" ht="240" x14ac:dyDescent="0.2">
      <c r="A26" s="112">
        <v>22</v>
      </c>
      <c r="B26" s="127" t="s">
        <v>169</v>
      </c>
      <c r="C26" s="128"/>
      <c r="D26" s="129" t="s">
        <v>19</v>
      </c>
      <c r="E26" s="129">
        <v>2563</v>
      </c>
      <c r="F26" s="130" t="s">
        <v>170</v>
      </c>
      <c r="G26" s="131" t="s">
        <v>171</v>
      </c>
      <c r="H26" s="132" t="s">
        <v>90</v>
      </c>
      <c r="I26" s="129" t="s">
        <v>167</v>
      </c>
      <c r="J26" s="129" t="s">
        <v>168</v>
      </c>
    </row>
    <row r="27" spans="1:10" s="101" customFormat="1" ht="72" x14ac:dyDescent="0.2">
      <c r="A27" s="112">
        <v>23</v>
      </c>
      <c r="B27" s="127" t="s">
        <v>172</v>
      </c>
      <c r="C27" s="128"/>
      <c r="D27" s="129" t="s">
        <v>19</v>
      </c>
      <c r="E27" s="129">
        <v>2564</v>
      </c>
      <c r="F27" s="129" t="s">
        <v>173</v>
      </c>
      <c r="G27" s="131" t="s">
        <v>174</v>
      </c>
      <c r="H27" s="132" t="s">
        <v>175</v>
      </c>
      <c r="I27" s="129" t="s">
        <v>176</v>
      </c>
      <c r="J27" s="129" t="s">
        <v>168</v>
      </c>
    </row>
    <row r="28" spans="1:10" s="101" customFormat="1" ht="240" x14ac:dyDescent="0.2">
      <c r="A28" s="112">
        <v>24</v>
      </c>
      <c r="B28" s="113" t="s">
        <v>177</v>
      </c>
      <c r="C28" s="119"/>
      <c r="D28" s="115" t="s">
        <v>19</v>
      </c>
      <c r="E28" s="117" t="s">
        <v>178</v>
      </c>
      <c r="F28" s="117" t="s">
        <v>179</v>
      </c>
      <c r="G28" s="131" t="s">
        <v>180</v>
      </c>
      <c r="H28" s="112" t="s">
        <v>181</v>
      </c>
      <c r="I28" s="115" t="s">
        <v>182</v>
      </c>
      <c r="J28" s="115" t="s">
        <v>183</v>
      </c>
    </row>
    <row r="29" spans="1:10" s="101" customFormat="1" x14ac:dyDescent="0.2">
      <c r="A29" s="133">
        <v>25</v>
      </c>
      <c r="B29" s="134"/>
      <c r="C29" s="135"/>
      <c r="D29" s="136" t="s">
        <v>184</v>
      </c>
      <c r="E29" s="136"/>
      <c r="F29" s="133"/>
      <c r="G29" s="137"/>
      <c r="H29" s="133"/>
      <c r="I29" s="133"/>
      <c r="J29" s="115"/>
    </row>
    <row r="30" spans="1:10" s="101" customFormat="1" x14ac:dyDescent="0.2">
      <c r="A30" s="133">
        <v>26</v>
      </c>
      <c r="B30" s="134"/>
      <c r="C30" s="135"/>
      <c r="D30" s="136" t="s">
        <v>184</v>
      </c>
      <c r="E30" s="136"/>
      <c r="F30" s="133"/>
      <c r="G30" s="137"/>
      <c r="H30" s="133"/>
      <c r="I30" s="133"/>
      <c r="J30" s="115"/>
    </row>
    <row r="31" spans="1:10" s="101" customFormat="1" x14ac:dyDescent="0.2">
      <c r="A31" s="133">
        <v>27</v>
      </c>
      <c r="B31" s="134"/>
      <c r="C31" s="135"/>
      <c r="D31" s="136" t="s">
        <v>184</v>
      </c>
      <c r="E31" s="136"/>
      <c r="F31" s="133"/>
      <c r="G31" s="137"/>
      <c r="H31" s="133"/>
      <c r="I31" s="133"/>
      <c r="J31" s="115"/>
    </row>
    <row r="32" spans="1:10" s="101" customFormat="1" x14ac:dyDescent="0.2">
      <c r="A32" s="133">
        <v>28</v>
      </c>
      <c r="B32" s="134"/>
      <c r="C32" s="135"/>
      <c r="D32" s="136" t="s">
        <v>184</v>
      </c>
      <c r="E32" s="136"/>
      <c r="F32" s="133"/>
      <c r="G32" s="137"/>
      <c r="H32" s="133"/>
      <c r="I32" s="133"/>
      <c r="J32" s="115"/>
    </row>
    <row r="33" spans="1:10" s="101" customFormat="1" x14ac:dyDescent="0.2">
      <c r="A33" s="133">
        <v>29</v>
      </c>
      <c r="B33" s="134"/>
      <c r="C33" s="135"/>
      <c r="D33" s="136" t="s">
        <v>184</v>
      </c>
      <c r="E33" s="136"/>
      <c r="F33" s="133"/>
      <c r="G33" s="137"/>
      <c r="H33" s="133"/>
      <c r="I33" s="133"/>
      <c r="J33" s="115"/>
    </row>
    <row r="34" spans="1:10" s="101" customFormat="1" x14ac:dyDescent="0.2">
      <c r="A34" s="133">
        <v>30</v>
      </c>
      <c r="B34" s="134"/>
      <c r="C34" s="135"/>
      <c r="D34" s="136" t="s">
        <v>184</v>
      </c>
      <c r="E34" s="136"/>
      <c r="F34" s="133"/>
      <c r="G34" s="137"/>
      <c r="H34" s="133"/>
      <c r="I34" s="133"/>
      <c r="J34" s="115"/>
    </row>
    <row r="35" spans="1:10" s="101" customFormat="1" x14ac:dyDescent="0.2">
      <c r="A35" s="133">
        <v>31</v>
      </c>
      <c r="B35" s="134"/>
      <c r="C35" s="135"/>
      <c r="D35" s="136" t="s">
        <v>184</v>
      </c>
      <c r="E35" s="136"/>
      <c r="F35" s="133"/>
      <c r="G35" s="137"/>
      <c r="H35" s="133"/>
      <c r="I35" s="133"/>
      <c r="J35" s="115"/>
    </row>
    <row r="36" spans="1:10" s="101" customFormat="1" x14ac:dyDescent="0.2">
      <c r="A36" s="133">
        <v>32</v>
      </c>
      <c r="B36" s="134"/>
      <c r="C36" s="135"/>
      <c r="D36" s="136" t="s">
        <v>184</v>
      </c>
      <c r="E36" s="136"/>
      <c r="F36" s="133"/>
      <c r="G36" s="137"/>
      <c r="H36" s="133"/>
      <c r="I36" s="133"/>
      <c r="J36" s="115"/>
    </row>
    <row r="37" spans="1:10" s="101" customFormat="1" x14ac:dyDescent="0.2">
      <c r="A37" s="133">
        <v>33</v>
      </c>
      <c r="B37" s="134"/>
      <c r="C37" s="135"/>
      <c r="D37" s="136" t="s">
        <v>184</v>
      </c>
      <c r="E37" s="136"/>
      <c r="F37" s="133"/>
      <c r="G37" s="137"/>
      <c r="H37" s="133"/>
      <c r="I37" s="133"/>
      <c r="J37" s="115"/>
    </row>
    <row r="38" spans="1:10" s="101" customFormat="1" x14ac:dyDescent="0.2">
      <c r="A38" s="133">
        <v>34</v>
      </c>
      <c r="B38" s="134"/>
      <c r="C38" s="135"/>
      <c r="D38" s="136" t="s">
        <v>184</v>
      </c>
      <c r="E38" s="136"/>
      <c r="F38" s="133"/>
      <c r="G38" s="137"/>
      <c r="H38" s="133"/>
      <c r="I38" s="133"/>
      <c r="J38" s="115"/>
    </row>
    <row r="39" spans="1:10" s="101" customFormat="1" x14ac:dyDescent="0.2">
      <c r="A39" s="133">
        <v>35</v>
      </c>
      <c r="B39" s="134"/>
      <c r="C39" s="135"/>
      <c r="D39" s="136" t="s">
        <v>184</v>
      </c>
      <c r="E39" s="136"/>
      <c r="F39" s="133"/>
      <c r="G39" s="137"/>
      <c r="H39" s="133"/>
      <c r="I39" s="133"/>
      <c r="J39" s="115"/>
    </row>
    <row r="40" spans="1:10" s="101" customFormat="1" x14ac:dyDescent="0.2">
      <c r="A40" s="133">
        <v>36</v>
      </c>
      <c r="B40" s="134"/>
      <c r="C40" s="135"/>
      <c r="D40" s="136" t="s">
        <v>184</v>
      </c>
      <c r="E40" s="136"/>
      <c r="F40" s="133"/>
      <c r="G40" s="137"/>
      <c r="H40" s="133"/>
      <c r="I40" s="133"/>
      <c r="J40" s="115"/>
    </row>
    <row r="41" spans="1:10" s="101" customFormat="1" x14ac:dyDescent="0.2">
      <c r="A41" s="133">
        <v>37</v>
      </c>
      <c r="B41" s="134"/>
      <c r="C41" s="135"/>
      <c r="D41" s="136" t="s">
        <v>184</v>
      </c>
      <c r="E41" s="136"/>
      <c r="F41" s="133"/>
      <c r="G41" s="137"/>
      <c r="H41" s="133"/>
      <c r="I41" s="133"/>
      <c r="J41" s="115"/>
    </row>
    <row r="42" spans="1:10" s="101" customFormat="1" x14ac:dyDescent="0.2">
      <c r="A42" s="133">
        <v>38</v>
      </c>
      <c r="B42" s="134"/>
      <c r="C42" s="135"/>
      <c r="D42" s="136" t="s">
        <v>184</v>
      </c>
      <c r="E42" s="136"/>
      <c r="F42" s="133"/>
      <c r="G42" s="137"/>
      <c r="H42" s="133"/>
      <c r="I42" s="133"/>
      <c r="J42" s="115"/>
    </row>
    <row r="43" spans="1:10" s="101" customFormat="1" x14ac:dyDescent="0.2">
      <c r="A43" s="133">
        <v>39</v>
      </c>
      <c r="B43" s="134"/>
      <c r="C43" s="135"/>
      <c r="D43" s="136" t="s">
        <v>184</v>
      </c>
      <c r="E43" s="136"/>
      <c r="F43" s="133"/>
      <c r="G43" s="137"/>
      <c r="H43" s="133"/>
      <c r="I43" s="133"/>
      <c r="J43" s="115"/>
    </row>
    <row r="44" spans="1:10" s="101" customFormat="1" x14ac:dyDescent="0.2">
      <c r="A44" s="133">
        <v>40</v>
      </c>
      <c r="B44" s="134"/>
      <c r="C44" s="135"/>
      <c r="D44" s="136" t="s">
        <v>184</v>
      </c>
      <c r="E44" s="136"/>
      <c r="F44" s="133"/>
      <c r="G44" s="137"/>
      <c r="H44" s="133"/>
      <c r="I44" s="133"/>
      <c r="J44" s="115"/>
    </row>
    <row r="45" spans="1:10" s="101" customFormat="1" x14ac:dyDescent="0.2">
      <c r="A45" s="133">
        <v>41</v>
      </c>
      <c r="B45" s="134"/>
      <c r="C45" s="135"/>
      <c r="D45" s="136" t="s">
        <v>184</v>
      </c>
      <c r="E45" s="136"/>
      <c r="F45" s="133"/>
      <c r="G45" s="137"/>
      <c r="H45" s="133"/>
      <c r="I45" s="133"/>
      <c r="J45" s="115"/>
    </row>
    <row r="46" spans="1:10" s="101" customFormat="1" x14ac:dyDescent="0.2">
      <c r="A46" s="133">
        <v>42</v>
      </c>
      <c r="B46" s="134"/>
      <c r="C46" s="135"/>
      <c r="D46" s="136" t="s">
        <v>184</v>
      </c>
      <c r="E46" s="136"/>
      <c r="F46" s="133"/>
      <c r="G46" s="137"/>
      <c r="H46" s="133"/>
      <c r="I46" s="133"/>
      <c r="J46" s="115"/>
    </row>
    <row r="47" spans="1:10" s="101" customFormat="1" x14ac:dyDescent="0.2">
      <c r="A47" s="133">
        <v>43</v>
      </c>
      <c r="B47" s="134"/>
      <c r="C47" s="135"/>
      <c r="D47" s="136" t="s">
        <v>184</v>
      </c>
      <c r="E47" s="136"/>
      <c r="F47" s="133"/>
      <c r="G47" s="137"/>
      <c r="H47" s="133"/>
      <c r="I47" s="133"/>
      <c r="J47" s="115"/>
    </row>
    <row r="48" spans="1:10" s="101" customFormat="1" x14ac:dyDescent="0.2">
      <c r="A48" s="133">
        <v>44</v>
      </c>
      <c r="B48" s="134"/>
      <c r="C48" s="135"/>
      <c r="D48" s="136" t="s">
        <v>184</v>
      </c>
      <c r="E48" s="136"/>
      <c r="F48" s="133"/>
      <c r="G48" s="137"/>
      <c r="H48" s="133"/>
      <c r="I48" s="133"/>
      <c r="J48" s="115"/>
    </row>
    <row r="49" spans="1:10" s="101" customFormat="1" x14ac:dyDescent="0.2">
      <c r="A49" s="133">
        <v>45</v>
      </c>
      <c r="B49" s="134"/>
      <c r="C49" s="135"/>
      <c r="D49" s="136" t="s">
        <v>184</v>
      </c>
      <c r="E49" s="136"/>
      <c r="F49" s="133"/>
      <c r="G49" s="137"/>
      <c r="H49" s="133"/>
      <c r="I49" s="133"/>
      <c r="J49" s="115"/>
    </row>
    <row r="50" spans="1:10" s="101" customFormat="1" x14ac:dyDescent="0.2">
      <c r="A50" s="133">
        <v>46</v>
      </c>
      <c r="B50" s="134"/>
      <c r="C50" s="135"/>
      <c r="D50" s="136" t="s">
        <v>184</v>
      </c>
      <c r="E50" s="136"/>
      <c r="F50" s="133"/>
      <c r="G50" s="137"/>
      <c r="H50" s="133"/>
      <c r="I50" s="133"/>
      <c r="J50" s="115"/>
    </row>
    <row r="51" spans="1:10" s="101" customFormat="1" x14ac:dyDescent="0.2">
      <c r="A51" s="133">
        <v>47</v>
      </c>
      <c r="B51" s="134"/>
      <c r="C51" s="135"/>
      <c r="D51" s="136" t="s">
        <v>184</v>
      </c>
      <c r="E51" s="136"/>
      <c r="F51" s="133"/>
      <c r="G51" s="137"/>
      <c r="H51" s="133"/>
      <c r="I51" s="133"/>
      <c r="J51" s="115"/>
    </row>
    <row r="52" spans="1:10" s="101" customFormat="1" x14ac:dyDescent="0.2">
      <c r="A52" s="133">
        <v>48</v>
      </c>
      <c r="B52" s="134"/>
      <c r="C52" s="135"/>
      <c r="D52" s="136" t="s">
        <v>184</v>
      </c>
      <c r="E52" s="136"/>
      <c r="F52" s="133"/>
      <c r="G52" s="137"/>
      <c r="H52" s="133"/>
      <c r="I52" s="133"/>
      <c r="J52" s="115"/>
    </row>
    <row r="53" spans="1:10" s="101" customFormat="1" x14ac:dyDescent="0.2">
      <c r="A53" s="133">
        <v>49</v>
      </c>
      <c r="B53" s="134"/>
      <c r="C53" s="135"/>
      <c r="D53" s="136" t="s">
        <v>184</v>
      </c>
      <c r="E53" s="136"/>
      <c r="F53" s="133"/>
      <c r="G53" s="137"/>
      <c r="H53" s="133"/>
      <c r="I53" s="133"/>
      <c r="J53" s="115"/>
    </row>
    <row r="54" spans="1:10" s="101" customFormat="1" x14ac:dyDescent="0.2">
      <c r="A54" s="133">
        <v>50</v>
      </c>
      <c r="B54" s="134"/>
      <c r="C54" s="135"/>
      <c r="D54" s="136" t="s">
        <v>184</v>
      </c>
      <c r="E54" s="136"/>
      <c r="F54" s="133"/>
      <c r="G54" s="137"/>
      <c r="H54" s="133"/>
      <c r="I54" s="133"/>
      <c r="J54" s="115"/>
    </row>
    <row r="55" spans="1:10" s="101" customFormat="1" x14ac:dyDescent="0.2">
      <c r="A55" s="133">
        <v>51</v>
      </c>
      <c r="B55" s="134"/>
      <c r="C55" s="135"/>
      <c r="D55" s="136" t="s">
        <v>184</v>
      </c>
      <c r="E55" s="136"/>
      <c r="F55" s="133"/>
      <c r="G55" s="137"/>
      <c r="H55" s="133"/>
      <c r="I55" s="133"/>
      <c r="J55" s="115"/>
    </row>
    <row r="56" spans="1:10" s="101" customFormat="1" x14ac:dyDescent="0.2">
      <c r="A56" s="133">
        <v>52</v>
      </c>
      <c r="B56" s="134"/>
      <c r="C56" s="135"/>
      <c r="D56" s="136" t="s">
        <v>184</v>
      </c>
      <c r="E56" s="136"/>
      <c r="F56" s="133"/>
      <c r="G56" s="137"/>
      <c r="H56" s="133"/>
      <c r="I56" s="133"/>
      <c r="J56" s="115"/>
    </row>
    <row r="57" spans="1:10" s="101" customFormat="1" x14ac:dyDescent="0.2">
      <c r="A57" s="133">
        <v>53</v>
      </c>
      <c r="B57" s="134"/>
      <c r="C57" s="135"/>
      <c r="D57" s="136" t="s">
        <v>184</v>
      </c>
      <c r="E57" s="136"/>
      <c r="F57" s="133"/>
      <c r="G57" s="137"/>
      <c r="H57" s="133"/>
      <c r="I57" s="133"/>
      <c r="J57" s="115"/>
    </row>
    <row r="58" spans="1:10" s="101" customFormat="1" x14ac:dyDescent="0.2">
      <c r="A58" s="133">
        <v>54</v>
      </c>
      <c r="B58" s="134"/>
      <c r="C58" s="135"/>
      <c r="D58" s="136" t="s">
        <v>184</v>
      </c>
      <c r="E58" s="136"/>
      <c r="F58" s="133"/>
      <c r="G58" s="137"/>
      <c r="H58" s="133"/>
      <c r="I58" s="133"/>
      <c r="J58" s="115"/>
    </row>
    <row r="59" spans="1:10" s="101" customFormat="1" x14ac:dyDescent="0.2">
      <c r="A59" s="133">
        <v>55</v>
      </c>
      <c r="B59" s="134"/>
      <c r="C59" s="135"/>
      <c r="D59" s="136" t="s">
        <v>184</v>
      </c>
      <c r="E59" s="136"/>
      <c r="F59" s="133"/>
      <c r="G59" s="137"/>
      <c r="H59" s="133"/>
      <c r="I59" s="133"/>
      <c r="J59" s="115"/>
    </row>
    <row r="60" spans="1:10" s="101" customFormat="1" x14ac:dyDescent="0.2">
      <c r="A60" s="133">
        <v>56</v>
      </c>
      <c r="B60" s="134"/>
      <c r="C60" s="135"/>
      <c r="D60" s="136" t="s">
        <v>184</v>
      </c>
      <c r="E60" s="136"/>
      <c r="F60" s="133"/>
      <c r="G60" s="137"/>
      <c r="H60" s="133"/>
      <c r="I60" s="133"/>
      <c r="J60" s="115"/>
    </row>
    <row r="61" spans="1:10" s="101" customFormat="1" x14ac:dyDescent="0.2">
      <c r="A61" s="133">
        <v>57</v>
      </c>
      <c r="B61" s="134"/>
      <c r="C61" s="135"/>
      <c r="D61" s="136" t="s">
        <v>184</v>
      </c>
      <c r="E61" s="136"/>
      <c r="F61" s="133"/>
      <c r="G61" s="137"/>
      <c r="H61" s="133"/>
      <c r="I61" s="133"/>
      <c r="J61" s="115"/>
    </row>
    <row r="62" spans="1:10" s="101" customFormat="1" x14ac:dyDescent="0.2">
      <c r="A62" s="133">
        <v>58</v>
      </c>
      <c r="B62" s="134"/>
      <c r="C62" s="135"/>
      <c r="D62" s="136" t="s">
        <v>184</v>
      </c>
      <c r="E62" s="136"/>
      <c r="F62" s="133"/>
      <c r="G62" s="137"/>
      <c r="H62" s="133"/>
      <c r="I62" s="133"/>
      <c r="J62" s="115"/>
    </row>
    <row r="63" spans="1:10" s="101" customFormat="1" x14ac:dyDescent="0.2">
      <c r="A63" s="133">
        <v>59</v>
      </c>
      <c r="B63" s="134"/>
      <c r="C63" s="135"/>
      <c r="D63" s="136" t="s">
        <v>184</v>
      </c>
      <c r="E63" s="136"/>
      <c r="F63" s="133"/>
      <c r="G63" s="137"/>
      <c r="H63" s="133"/>
      <c r="I63" s="133"/>
      <c r="J63" s="115"/>
    </row>
    <row r="64" spans="1:10" s="101" customFormat="1" x14ac:dyDescent="0.2">
      <c r="A64" s="133">
        <v>60</v>
      </c>
      <c r="B64" s="134"/>
      <c r="C64" s="135"/>
      <c r="D64" s="136" t="s">
        <v>184</v>
      </c>
      <c r="E64" s="136"/>
      <c r="F64" s="133"/>
      <c r="G64" s="137"/>
      <c r="H64" s="133"/>
      <c r="I64" s="133"/>
      <c r="J64" s="115"/>
    </row>
    <row r="65" spans="1:10" s="101" customFormat="1" x14ac:dyDescent="0.2">
      <c r="A65" s="133">
        <v>61</v>
      </c>
      <c r="B65" s="134"/>
      <c r="C65" s="135"/>
      <c r="D65" s="136" t="s">
        <v>184</v>
      </c>
      <c r="E65" s="136"/>
      <c r="F65" s="133"/>
      <c r="G65" s="137"/>
      <c r="H65" s="133"/>
      <c r="I65" s="133"/>
      <c r="J65" s="115"/>
    </row>
    <row r="66" spans="1:10" s="101" customFormat="1" x14ac:dyDescent="0.2">
      <c r="A66" s="133">
        <v>62</v>
      </c>
      <c r="B66" s="134"/>
      <c r="C66" s="135"/>
      <c r="D66" s="136" t="s">
        <v>184</v>
      </c>
      <c r="E66" s="136"/>
      <c r="F66" s="133"/>
      <c r="G66" s="137"/>
      <c r="H66" s="133"/>
      <c r="I66" s="133"/>
      <c r="J66" s="115"/>
    </row>
    <row r="67" spans="1:10" s="101" customFormat="1" x14ac:dyDescent="0.2">
      <c r="A67" s="133">
        <v>63</v>
      </c>
      <c r="B67" s="134"/>
      <c r="C67" s="135"/>
      <c r="D67" s="136" t="s">
        <v>184</v>
      </c>
      <c r="E67" s="136"/>
      <c r="F67" s="133"/>
      <c r="G67" s="137"/>
      <c r="H67" s="133"/>
      <c r="I67" s="133"/>
      <c r="J67" s="115"/>
    </row>
    <row r="68" spans="1:10" s="101" customFormat="1" x14ac:dyDescent="0.2">
      <c r="A68" s="133">
        <v>64</v>
      </c>
      <c r="B68" s="134"/>
      <c r="C68" s="135"/>
      <c r="D68" s="136" t="s">
        <v>184</v>
      </c>
      <c r="E68" s="136"/>
      <c r="F68" s="133"/>
      <c r="G68" s="137"/>
      <c r="H68" s="133"/>
      <c r="I68" s="133"/>
      <c r="J68" s="115"/>
    </row>
    <row r="69" spans="1:10" s="101" customFormat="1" x14ac:dyDescent="0.2">
      <c r="A69" s="133">
        <v>65</v>
      </c>
      <c r="B69" s="134"/>
      <c r="C69" s="135"/>
      <c r="D69" s="136" t="s">
        <v>184</v>
      </c>
      <c r="E69" s="136"/>
      <c r="F69" s="133"/>
      <c r="G69" s="137"/>
      <c r="H69" s="133"/>
      <c r="I69" s="133"/>
      <c r="J69" s="115"/>
    </row>
    <row r="70" spans="1:10" s="101" customFormat="1" x14ac:dyDescent="0.2">
      <c r="A70" s="133">
        <v>66</v>
      </c>
      <c r="B70" s="134"/>
      <c r="C70" s="135"/>
      <c r="D70" s="136" t="s">
        <v>184</v>
      </c>
      <c r="E70" s="136"/>
      <c r="F70" s="133"/>
      <c r="G70" s="137"/>
      <c r="H70" s="133"/>
      <c r="I70" s="133"/>
      <c r="J70" s="115"/>
    </row>
    <row r="71" spans="1:10" s="101" customFormat="1" x14ac:dyDescent="0.2">
      <c r="A71" s="133">
        <v>67</v>
      </c>
      <c r="B71" s="134"/>
      <c r="C71" s="135"/>
      <c r="D71" s="136" t="s">
        <v>184</v>
      </c>
      <c r="E71" s="136"/>
      <c r="F71" s="133"/>
      <c r="G71" s="137"/>
      <c r="H71" s="133"/>
      <c r="I71" s="133"/>
      <c r="J71" s="115"/>
    </row>
    <row r="72" spans="1:10" s="101" customFormat="1" x14ac:dyDescent="0.2">
      <c r="A72" s="133">
        <v>68</v>
      </c>
      <c r="B72" s="134"/>
      <c r="C72" s="135"/>
      <c r="D72" s="136" t="s">
        <v>184</v>
      </c>
      <c r="E72" s="136"/>
      <c r="F72" s="133"/>
      <c r="G72" s="137"/>
      <c r="H72" s="133"/>
      <c r="I72" s="133"/>
      <c r="J72" s="115"/>
    </row>
    <row r="73" spans="1:10" s="101" customFormat="1" x14ac:dyDescent="0.2">
      <c r="A73" s="133">
        <v>69</v>
      </c>
      <c r="B73" s="134"/>
      <c r="C73" s="135"/>
      <c r="D73" s="136" t="s">
        <v>184</v>
      </c>
      <c r="E73" s="136"/>
      <c r="F73" s="133"/>
      <c r="G73" s="137"/>
      <c r="H73" s="133"/>
      <c r="I73" s="133"/>
      <c r="J73" s="115"/>
    </row>
    <row r="74" spans="1:10" s="101" customFormat="1" x14ac:dyDescent="0.2">
      <c r="A74" s="133">
        <v>70</v>
      </c>
      <c r="B74" s="134"/>
      <c r="C74" s="135"/>
      <c r="D74" s="136" t="s">
        <v>184</v>
      </c>
      <c r="E74" s="136"/>
      <c r="F74" s="133"/>
      <c r="G74" s="137"/>
      <c r="H74" s="133"/>
      <c r="I74" s="133"/>
      <c r="J74" s="115"/>
    </row>
    <row r="75" spans="1:10" s="101" customFormat="1" x14ac:dyDescent="0.2">
      <c r="A75" s="133">
        <v>71</v>
      </c>
      <c r="B75" s="134"/>
      <c r="C75" s="135"/>
      <c r="D75" s="136" t="s">
        <v>184</v>
      </c>
      <c r="E75" s="136"/>
      <c r="F75" s="133"/>
      <c r="G75" s="137"/>
      <c r="H75" s="133"/>
      <c r="I75" s="133"/>
      <c r="J75" s="115"/>
    </row>
    <row r="76" spans="1:10" s="101" customFormat="1" x14ac:dyDescent="0.2">
      <c r="A76" s="133">
        <v>72</v>
      </c>
      <c r="B76" s="134"/>
      <c r="C76" s="135"/>
      <c r="D76" s="136" t="s">
        <v>184</v>
      </c>
      <c r="E76" s="136"/>
      <c r="F76" s="133"/>
      <c r="G76" s="137"/>
      <c r="H76" s="133"/>
      <c r="I76" s="133"/>
      <c r="J76" s="115"/>
    </row>
    <row r="77" spans="1:10" s="101" customFormat="1" x14ac:dyDescent="0.2">
      <c r="A77" s="133">
        <v>73</v>
      </c>
      <c r="B77" s="134"/>
      <c r="C77" s="135"/>
      <c r="D77" s="136" t="s">
        <v>184</v>
      </c>
      <c r="E77" s="136"/>
      <c r="F77" s="133"/>
      <c r="G77" s="137"/>
      <c r="H77" s="133"/>
      <c r="I77" s="133"/>
      <c r="J77" s="115"/>
    </row>
    <row r="78" spans="1:10" s="101" customFormat="1" x14ac:dyDescent="0.2">
      <c r="A78" s="133">
        <v>74</v>
      </c>
      <c r="B78" s="134"/>
      <c r="C78" s="135"/>
      <c r="D78" s="136" t="s">
        <v>184</v>
      </c>
      <c r="E78" s="136"/>
      <c r="F78" s="133"/>
      <c r="G78" s="137"/>
      <c r="H78" s="133"/>
      <c r="I78" s="133"/>
      <c r="J78" s="115"/>
    </row>
    <row r="79" spans="1:10" s="101" customFormat="1" x14ac:dyDescent="0.2">
      <c r="A79" s="133">
        <v>75</v>
      </c>
      <c r="B79" s="134"/>
      <c r="C79" s="135"/>
      <c r="D79" s="136" t="s">
        <v>184</v>
      </c>
      <c r="E79" s="136"/>
      <c r="F79" s="133"/>
      <c r="G79" s="137"/>
      <c r="H79" s="133"/>
      <c r="I79" s="133"/>
      <c r="J79" s="115"/>
    </row>
    <row r="80" spans="1:10" s="101" customFormat="1" x14ac:dyDescent="0.2">
      <c r="A80" s="133">
        <v>76</v>
      </c>
      <c r="B80" s="134"/>
      <c r="C80" s="135"/>
      <c r="D80" s="136" t="s">
        <v>184</v>
      </c>
      <c r="E80" s="136"/>
      <c r="F80" s="133"/>
      <c r="G80" s="137"/>
      <c r="H80" s="133"/>
      <c r="I80" s="133"/>
      <c r="J80" s="115"/>
    </row>
    <row r="81" spans="1:10" s="101" customFormat="1" x14ac:dyDescent="0.2">
      <c r="A81" s="133">
        <v>77</v>
      </c>
      <c r="B81" s="134"/>
      <c r="C81" s="135"/>
      <c r="D81" s="136" t="s">
        <v>184</v>
      </c>
      <c r="E81" s="136"/>
      <c r="F81" s="133"/>
      <c r="G81" s="137"/>
      <c r="H81" s="133"/>
      <c r="I81" s="133"/>
      <c r="J81" s="115"/>
    </row>
    <row r="82" spans="1:10" s="101" customFormat="1" x14ac:dyDescent="0.2">
      <c r="A82" s="133">
        <v>78</v>
      </c>
      <c r="B82" s="134"/>
      <c r="C82" s="135"/>
      <c r="D82" s="136" t="s">
        <v>184</v>
      </c>
      <c r="E82" s="136"/>
      <c r="F82" s="133"/>
      <c r="G82" s="137"/>
      <c r="H82" s="133"/>
      <c r="I82" s="133"/>
      <c r="J82" s="115"/>
    </row>
    <row r="83" spans="1:10" s="101" customFormat="1" x14ac:dyDescent="0.2">
      <c r="A83" s="133">
        <v>79</v>
      </c>
      <c r="B83" s="134"/>
      <c r="C83" s="135"/>
      <c r="D83" s="136" t="s">
        <v>184</v>
      </c>
      <c r="E83" s="136"/>
      <c r="F83" s="133"/>
      <c r="G83" s="137"/>
      <c r="H83" s="133"/>
      <c r="I83" s="133"/>
      <c r="J83" s="115"/>
    </row>
    <row r="84" spans="1:10" s="101" customFormat="1" x14ac:dyDescent="0.2">
      <c r="A84" s="133">
        <v>80</v>
      </c>
      <c r="B84" s="134"/>
      <c r="C84" s="135"/>
      <c r="D84" s="136" t="s">
        <v>184</v>
      </c>
      <c r="E84" s="136"/>
      <c r="F84" s="133"/>
      <c r="G84" s="137"/>
      <c r="H84" s="133"/>
      <c r="I84" s="133"/>
      <c r="J84" s="115"/>
    </row>
    <row r="85" spans="1:10" s="101" customFormat="1" x14ac:dyDescent="0.2">
      <c r="A85" s="133">
        <v>81</v>
      </c>
      <c r="B85" s="134"/>
      <c r="C85" s="135"/>
      <c r="D85" s="136" t="s">
        <v>184</v>
      </c>
      <c r="E85" s="136"/>
      <c r="F85" s="133"/>
      <c r="G85" s="137"/>
      <c r="H85" s="133"/>
      <c r="I85" s="133"/>
      <c r="J85" s="115"/>
    </row>
    <row r="86" spans="1:10" s="101" customFormat="1" x14ac:dyDescent="0.2">
      <c r="A86" s="133">
        <v>82</v>
      </c>
      <c r="B86" s="134"/>
      <c r="C86" s="135"/>
      <c r="D86" s="136" t="s">
        <v>184</v>
      </c>
      <c r="E86" s="136"/>
      <c r="F86" s="133"/>
      <c r="G86" s="137"/>
      <c r="H86" s="133"/>
      <c r="I86" s="133"/>
      <c r="J86" s="115"/>
    </row>
    <row r="87" spans="1:10" s="101" customFormat="1" x14ac:dyDescent="0.2">
      <c r="A87" s="133">
        <v>83</v>
      </c>
      <c r="B87" s="134"/>
      <c r="C87" s="135"/>
      <c r="D87" s="136" t="s">
        <v>184</v>
      </c>
      <c r="E87" s="136"/>
      <c r="F87" s="133"/>
      <c r="G87" s="137"/>
      <c r="H87" s="133"/>
      <c r="I87" s="133"/>
      <c r="J87" s="115"/>
    </row>
    <row r="88" spans="1:10" s="101" customFormat="1" x14ac:dyDescent="0.2">
      <c r="A88" s="133">
        <v>84</v>
      </c>
      <c r="B88" s="134"/>
      <c r="C88" s="135"/>
      <c r="D88" s="136" t="s">
        <v>184</v>
      </c>
      <c r="E88" s="136"/>
      <c r="F88" s="133"/>
      <c r="G88" s="137"/>
      <c r="H88" s="133"/>
      <c r="I88" s="133"/>
      <c r="J88" s="115"/>
    </row>
    <row r="89" spans="1:10" s="101" customFormat="1" x14ac:dyDescent="0.2">
      <c r="A89" s="133">
        <v>85</v>
      </c>
      <c r="B89" s="134"/>
      <c r="C89" s="135"/>
      <c r="D89" s="136" t="s">
        <v>184</v>
      </c>
      <c r="E89" s="136"/>
      <c r="F89" s="133"/>
      <c r="G89" s="137"/>
      <c r="H89" s="133"/>
      <c r="I89" s="133"/>
      <c r="J89" s="115"/>
    </row>
    <row r="90" spans="1:10" s="101" customFormat="1" x14ac:dyDescent="0.2">
      <c r="A90" s="133">
        <v>86</v>
      </c>
      <c r="B90" s="134"/>
      <c r="C90" s="135"/>
      <c r="D90" s="136" t="s">
        <v>184</v>
      </c>
      <c r="E90" s="136"/>
      <c r="F90" s="133"/>
      <c r="G90" s="137"/>
      <c r="H90" s="133"/>
      <c r="I90" s="133"/>
      <c r="J90" s="115"/>
    </row>
    <row r="91" spans="1:10" s="101" customFormat="1" x14ac:dyDescent="0.2">
      <c r="A91" s="133">
        <v>87</v>
      </c>
      <c r="B91" s="134"/>
      <c r="C91" s="135"/>
      <c r="D91" s="136" t="s">
        <v>184</v>
      </c>
      <c r="E91" s="136"/>
      <c r="F91" s="133"/>
      <c r="G91" s="137"/>
      <c r="H91" s="133"/>
      <c r="I91" s="133"/>
      <c r="J91" s="115"/>
    </row>
    <row r="92" spans="1:10" s="101" customFormat="1" x14ac:dyDescent="0.2">
      <c r="A92" s="133">
        <v>88</v>
      </c>
      <c r="B92" s="134"/>
      <c r="C92" s="135"/>
      <c r="D92" s="136" t="s">
        <v>184</v>
      </c>
      <c r="E92" s="136"/>
      <c r="F92" s="133"/>
      <c r="G92" s="137"/>
      <c r="H92" s="133"/>
      <c r="I92" s="133"/>
      <c r="J92" s="115"/>
    </row>
    <row r="93" spans="1:10" s="101" customFormat="1" x14ac:dyDescent="0.2">
      <c r="A93" s="133">
        <v>89</v>
      </c>
      <c r="B93" s="134"/>
      <c r="C93" s="135"/>
      <c r="D93" s="136" t="s">
        <v>184</v>
      </c>
      <c r="E93" s="136"/>
      <c r="F93" s="133"/>
      <c r="G93" s="137"/>
      <c r="H93" s="133"/>
      <c r="I93" s="133"/>
      <c r="J93" s="115"/>
    </row>
    <row r="94" spans="1:10" s="101" customFormat="1" x14ac:dyDescent="0.2">
      <c r="A94" s="133">
        <v>90</v>
      </c>
      <c r="B94" s="134"/>
      <c r="C94" s="135"/>
      <c r="D94" s="136" t="s">
        <v>184</v>
      </c>
      <c r="E94" s="136"/>
      <c r="F94" s="133"/>
      <c r="G94" s="137"/>
      <c r="H94" s="133"/>
      <c r="I94" s="133"/>
      <c r="J94" s="115"/>
    </row>
    <row r="95" spans="1:10" s="101" customFormat="1" x14ac:dyDescent="0.2">
      <c r="A95" s="133">
        <v>91</v>
      </c>
      <c r="B95" s="134"/>
      <c r="C95" s="135"/>
      <c r="D95" s="136" t="s">
        <v>184</v>
      </c>
      <c r="E95" s="136"/>
      <c r="F95" s="133"/>
      <c r="G95" s="137"/>
      <c r="H95" s="133"/>
      <c r="I95" s="133"/>
      <c r="J95" s="115"/>
    </row>
    <row r="96" spans="1:10" s="101" customFormat="1" x14ac:dyDescent="0.2">
      <c r="A96" s="133">
        <v>92</v>
      </c>
      <c r="B96" s="134"/>
      <c r="C96" s="135"/>
      <c r="D96" s="136" t="s">
        <v>184</v>
      </c>
      <c r="E96" s="136"/>
      <c r="F96" s="133"/>
      <c r="G96" s="137"/>
      <c r="H96" s="133"/>
      <c r="I96" s="133"/>
      <c r="J96" s="115"/>
    </row>
    <row r="97" spans="1:10" s="101" customFormat="1" x14ac:dyDescent="0.2">
      <c r="A97" s="133">
        <v>93</v>
      </c>
      <c r="B97" s="134"/>
      <c r="C97" s="135"/>
      <c r="D97" s="136" t="s">
        <v>184</v>
      </c>
      <c r="E97" s="136"/>
      <c r="F97" s="133"/>
      <c r="G97" s="137"/>
      <c r="H97" s="133"/>
      <c r="I97" s="133"/>
      <c r="J97" s="115"/>
    </row>
    <row r="98" spans="1:10" s="101" customFormat="1" x14ac:dyDescent="0.2">
      <c r="A98" s="133">
        <v>94</v>
      </c>
      <c r="B98" s="134"/>
      <c r="C98" s="135"/>
      <c r="D98" s="136" t="s">
        <v>184</v>
      </c>
      <c r="E98" s="136"/>
      <c r="F98" s="133"/>
      <c r="G98" s="137"/>
      <c r="H98" s="133"/>
      <c r="I98" s="133"/>
      <c r="J98" s="115"/>
    </row>
    <row r="99" spans="1:10" s="101" customFormat="1" x14ac:dyDescent="0.2">
      <c r="A99" s="133">
        <v>95</v>
      </c>
      <c r="B99" s="134"/>
      <c r="C99" s="135"/>
      <c r="D99" s="136" t="s">
        <v>184</v>
      </c>
      <c r="E99" s="136"/>
      <c r="F99" s="133"/>
      <c r="G99" s="137"/>
      <c r="H99" s="133"/>
      <c r="I99" s="133"/>
      <c r="J99" s="115"/>
    </row>
    <row r="100" spans="1:10" s="101" customFormat="1" x14ac:dyDescent="0.2">
      <c r="A100" s="133">
        <v>96</v>
      </c>
      <c r="B100" s="134"/>
      <c r="C100" s="135"/>
      <c r="D100" s="136" t="s">
        <v>184</v>
      </c>
      <c r="E100" s="136"/>
      <c r="F100" s="133"/>
      <c r="G100" s="137"/>
      <c r="H100" s="133"/>
      <c r="I100" s="133"/>
      <c r="J100" s="115"/>
    </row>
    <row r="101" spans="1:10" s="101" customFormat="1" x14ac:dyDescent="0.2">
      <c r="A101" s="133">
        <v>97</v>
      </c>
      <c r="B101" s="134"/>
      <c r="C101" s="135"/>
      <c r="D101" s="136" t="s">
        <v>184</v>
      </c>
      <c r="E101" s="136"/>
      <c r="F101" s="133"/>
      <c r="G101" s="137"/>
      <c r="H101" s="133"/>
      <c r="I101" s="133"/>
      <c r="J101" s="115"/>
    </row>
    <row r="102" spans="1:10" s="101" customFormat="1" x14ac:dyDescent="0.2">
      <c r="A102" s="133">
        <v>98</v>
      </c>
      <c r="B102" s="134"/>
      <c r="C102" s="135"/>
      <c r="D102" s="136" t="s">
        <v>184</v>
      </c>
      <c r="E102" s="136"/>
      <c r="F102" s="133"/>
      <c r="G102" s="137"/>
      <c r="H102" s="133"/>
      <c r="I102" s="133"/>
      <c r="J102" s="115"/>
    </row>
    <row r="103" spans="1:10" s="101" customFormat="1" x14ac:dyDescent="0.2">
      <c r="A103" s="133">
        <v>99</v>
      </c>
      <c r="B103" s="134"/>
      <c r="C103" s="135"/>
      <c r="D103" s="136" t="s">
        <v>184</v>
      </c>
      <c r="E103" s="136"/>
      <c r="F103" s="133"/>
      <c r="G103" s="137"/>
      <c r="H103" s="133"/>
      <c r="I103" s="133"/>
      <c r="J103" s="115"/>
    </row>
    <row r="104" spans="1:10" s="101" customFormat="1" x14ac:dyDescent="0.2">
      <c r="A104" s="133">
        <v>100</v>
      </c>
      <c r="B104" s="134"/>
      <c r="C104" s="135"/>
      <c r="D104" s="136" t="s">
        <v>184</v>
      </c>
      <c r="E104" s="136"/>
      <c r="F104" s="133"/>
      <c r="G104" s="137"/>
      <c r="H104" s="133"/>
      <c r="I104" s="133"/>
      <c r="J104" s="115"/>
    </row>
    <row r="105" spans="1:10" s="101" customFormat="1" x14ac:dyDescent="0.2">
      <c r="A105" s="133">
        <v>101</v>
      </c>
      <c r="B105" s="134"/>
      <c r="C105" s="135"/>
      <c r="D105" s="136" t="s">
        <v>184</v>
      </c>
      <c r="E105" s="136"/>
      <c r="F105" s="133"/>
      <c r="G105" s="137"/>
      <c r="H105" s="133"/>
      <c r="I105" s="133"/>
      <c r="J105" s="115"/>
    </row>
    <row r="106" spans="1:10" s="101" customFormat="1" x14ac:dyDescent="0.2">
      <c r="A106" s="133">
        <v>102</v>
      </c>
      <c r="B106" s="134"/>
      <c r="C106" s="135"/>
      <c r="D106" s="136" t="s">
        <v>184</v>
      </c>
      <c r="E106" s="136"/>
      <c r="F106" s="133"/>
      <c r="G106" s="137"/>
      <c r="H106" s="133"/>
      <c r="I106" s="133"/>
      <c r="J106" s="115"/>
    </row>
    <row r="107" spans="1:10" s="101" customFormat="1" x14ac:dyDescent="0.2">
      <c r="A107" s="133">
        <v>103</v>
      </c>
      <c r="B107" s="134"/>
      <c r="C107" s="135"/>
      <c r="D107" s="136" t="s">
        <v>184</v>
      </c>
      <c r="E107" s="136"/>
      <c r="F107" s="133"/>
      <c r="G107" s="137"/>
      <c r="H107" s="133"/>
      <c r="I107" s="133"/>
      <c r="J107" s="115"/>
    </row>
    <row r="108" spans="1:10" s="101" customFormat="1" x14ac:dyDescent="0.2"/>
    <row r="109" spans="1:10" s="101" customFormat="1" x14ac:dyDescent="0.2"/>
    <row r="110" spans="1:10" s="101" customFormat="1" x14ac:dyDescent="0.2"/>
    <row r="111" spans="1:10" s="101" customFormat="1" x14ac:dyDescent="0.2"/>
    <row r="112" spans="1:10" s="101" customFormat="1" x14ac:dyDescent="0.2"/>
    <row r="113" s="101" customFormat="1" x14ac:dyDescent="0.2"/>
    <row r="114" s="101" customFormat="1" x14ac:dyDescent="0.2"/>
    <row r="115" s="101" customFormat="1" x14ac:dyDescent="0.2"/>
    <row r="116" s="101" customFormat="1" x14ac:dyDescent="0.2"/>
    <row r="117" s="101" customFormat="1" x14ac:dyDescent="0.2"/>
    <row r="118" s="101" customFormat="1" x14ac:dyDescent="0.2"/>
    <row r="119" s="101" customFormat="1" x14ac:dyDescent="0.2"/>
    <row r="120" s="101" customFormat="1" x14ac:dyDescent="0.2"/>
    <row r="121" s="101" customFormat="1" x14ac:dyDescent="0.2"/>
    <row r="122" s="101" customFormat="1" x14ac:dyDescent="0.2"/>
    <row r="123" s="101" customFormat="1" x14ac:dyDescent="0.2"/>
    <row r="124" s="101" customFormat="1" x14ac:dyDescent="0.2"/>
    <row r="125" s="101" customFormat="1" x14ac:dyDescent="0.2"/>
    <row r="126" s="101" customFormat="1" x14ac:dyDescent="0.2"/>
    <row r="127" s="101" customFormat="1" x14ac:dyDescent="0.2"/>
    <row r="128" s="101" customFormat="1" x14ac:dyDescent="0.2"/>
    <row r="129" s="101" customFormat="1" x14ac:dyDescent="0.2"/>
    <row r="130" s="101" customFormat="1" x14ac:dyDescent="0.2"/>
    <row r="131" s="101" customFormat="1" x14ac:dyDescent="0.2"/>
    <row r="132" s="101" customFormat="1" x14ac:dyDescent="0.2"/>
    <row r="133" s="101" customFormat="1" x14ac:dyDescent="0.2"/>
    <row r="134" s="101" customFormat="1" x14ac:dyDescent="0.2"/>
    <row r="135" s="101" customFormat="1" x14ac:dyDescent="0.2"/>
    <row r="136" s="101" customFormat="1" x14ac:dyDescent="0.2"/>
    <row r="137" s="101" customFormat="1" x14ac:dyDescent="0.2"/>
    <row r="138" s="101" customFormat="1" x14ac:dyDescent="0.2"/>
    <row r="139" s="101" customFormat="1" x14ac:dyDescent="0.2"/>
    <row r="140" s="101" customFormat="1" x14ac:dyDescent="0.2"/>
    <row r="141" s="101" customFormat="1" x14ac:dyDescent="0.2"/>
    <row r="142" s="101" customFormat="1" x14ac:dyDescent="0.2"/>
    <row r="143" s="101" customFormat="1" x14ac:dyDescent="0.2"/>
    <row r="144" s="101" customFormat="1" x14ac:dyDescent="0.2"/>
    <row r="145" s="101" customFormat="1" x14ac:dyDescent="0.2"/>
    <row r="146" s="101" customFormat="1" x14ac:dyDescent="0.2"/>
    <row r="147" s="101" customFormat="1" x14ac:dyDescent="0.2"/>
    <row r="148" s="101" customFormat="1" x14ac:dyDescent="0.2"/>
    <row r="149" s="101" customFormat="1" x14ac:dyDescent="0.2"/>
    <row r="150" s="101" customFormat="1" x14ac:dyDescent="0.2"/>
    <row r="151" s="101" customFormat="1" x14ac:dyDescent="0.2"/>
    <row r="152" s="101" customFormat="1" x14ac:dyDescent="0.2"/>
    <row r="153" s="101" customFormat="1" x14ac:dyDescent="0.2"/>
    <row r="154" s="101" customFormat="1" x14ac:dyDescent="0.2"/>
    <row r="155" s="101" customFormat="1" x14ac:dyDescent="0.2"/>
    <row r="156" s="101" customFormat="1" x14ac:dyDescent="0.2"/>
    <row r="157" s="101" customFormat="1" x14ac:dyDescent="0.2"/>
    <row r="158" s="101" customFormat="1" x14ac:dyDescent="0.2"/>
    <row r="159" s="101" customFormat="1" x14ac:dyDescent="0.2"/>
    <row r="160" s="101" customFormat="1" x14ac:dyDescent="0.2"/>
    <row r="161" s="101" customFormat="1" x14ac:dyDescent="0.2"/>
    <row r="162" s="101" customFormat="1" x14ac:dyDescent="0.2"/>
    <row r="163" s="101" customFormat="1" x14ac:dyDescent="0.2"/>
    <row r="164" s="101" customFormat="1" x14ac:dyDescent="0.2"/>
    <row r="165" s="101" customFormat="1" x14ac:dyDescent="0.2"/>
    <row r="166" s="101" customFormat="1" x14ac:dyDescent="0.2"/>
    <row r="167" s="101" customFormat="1" x14ac:dyDescent="0.2"/>
    <row r="168" s="101" customFormat="1" x14ac:dyDescent="0.2"/>
    <row r="169" s="101" customFormat="1" x14ac:dyDescent="0.2"/>
    <row r="170" s="101" customFormat="1" x14ac:dyDescent="0.2"/>
    <row r="171" s="101" customFormat="1" x14ac:dyDescent="0.2"/>
    <row r="172" s="101" customFormat="1" x14ac:dyDescent="0.2"/>
    <row r="173" s="101" customFormat="1" x14ac:dyDescent="0.2"/>
    <row r="174" s="101" customFormat="1" x14ac:dyDescent="0.2"/>
    <row r="175" s="101" customFormat="1" x14ac:dyDescent="0.2"/>
    <row r="176" s="101" customFormat="1" x14ac:dyDescent="0.2"/>
    <row r="177" s="101" customFormat="1" x14ac:dyDescent="0.2"/>
    <row r="178" s="101" customFormat="1" x14ac:dyDescent="0.2"/>
    <row r="179" s="101" customFormat="1" x14ac:dyDescent="0.2"/>
    <row r="180" s="101" customFormat="1" x14ac:dyDescent="0.2"/>
    <row r="181" s="101" customFormat="1" x14ac:dyDescent="0.2"/>
    <row r="182" s="101" customFormat="1" x14ac:dyDescent="0.2"/>
    <row r="183" s="101" customFormat="1" x14ac:dyDescent="0.2"/>
    <row r="184" s="101" customFormat="1" x14ac:dyDescent="0.2"/>
    <row r="185" s="101" customFormat="1" x14ac:dyDescent="0.2"/>
    <row r="186" s="101" customFormat="1" x14ac:dyDescent="0.2"/>
    <row r="187" s="101" customFormat="1" x14ac:dyDescent="0.2"/>
    <row r="188" s="101" customFormat="1" x14ac:dyDescent="0.2"/>
    <row r="189" s="101" customFormat="1" x14ac:dyDescent="0.2"/>
    <row r="190" s="101" customFormat="1" x14ac:dyDescent="0.2"/>
    <row r="191" s="101" customFormat="1" x14ac:dyDescent="0.2"/>
    <row r="192" s="101" customFormat="1" x14ac:dyDescent="0.2"/>
    <row r="193" s="101" customFormat="1" x14ac:dyDescent="0.2"/>
    <row r="194" s="101" customFormat="1" x14ac:dyDescent="0.2"/>
    <row r="195" s="101" customFormat="1" x14ac:dyDescent="0.2"/>
    <row r="196" s="101" customFormat="1" x14ac:dyDescent="0.2"/>
    <row r="197" s="101" customFormat="1" x14ac:dyDescent="0.2"/>
    <row r="198" s="101" customFormat="1" x14ac:dyDescent="0.2"/>
    <row r="199" s="101" customFormat="1" x14ac:dyDescent="0.2"/>
    <row r="200" s="101" customFormat="1" x14ac:dyDescent="0.2"/>
    <row r="201" s="101" customFormat="1" x14ac:dyDescent="0.2"/>
    <row r="202" s="101" customFormat="1" x14ac:dyDescent="0.2"/>
    <row r="203" s="101" customFormat="1" x14ac:dyDescent="0.2"/>
    <row r="204" s="101" customFormat="1" x14ac:dyDescent="0.2"/>
    <row r="205" s="101" customFormat="1" x14ac:dyDescent="0.2"/>
    <row r="206" s="101" customFormat="1" x14ac:dyDescent="0.2"/>
    <row r="207" s="101" customFormat="1" x14ac:dyDescent="0.2"/>
    <row r="208" s="101" customFormat="1" x14ac:dyDescent="0.2"/>
    <row r="209" s="101" customFormat="1" x14ac:dyDescent="0.2"/>
    <row r="210" s="101" customFormat="1" x14ac:dyDescent="0.2"/>
    <row r="211" s="101" customFormat="1" x14ac:dyDescent="0.2"/>
    <row r="212" s="101" customFormat="1" x14ac:dyDescent="0.2"/>
    <row r="213" s="101" customFormat="1" x14ac:dyDescent="0.2"/>
    <row r="214" s="101" customFormat="1" x14ac:dyDescent="0.2"/>
    <row r="215" s="101" customFormat="1" x14ac:dyDescent="0.2"/>
    <row r="216" s="101" customFormat="1" x14ac:dyDescent="0.2"/>
    <row r="217" s="101" customFormat="1" x14ac:dyDescent="0.2"/>
    <row r="218" s="101" customFormat="1" x14ac:dyDescent="0.2"/>
    <row r="219" s="101" customFormat="1" x14ac:dyDescent="0.2"/>
    <row r="220" s="101" customFormat="1" x14ac:dyDescent="0.2"/>
    <row r="221" s="101" customFormat="1" x14ac:dyDescent="0.2"/>
    <row r="222" s="101" customFormat="1" x14ac:dyDescent="0.2"/>
    <row r="223" s="101" customFormat="1" x14ac:dyDescent="0.2"/>
    <row r="224" s="101" customFormat="1" x14ac:dyDescent="0.2"/>
    <row r="225" s="101" customFormat="1" x14ac:dyDescent="0.2"/>
    <row r="226" s="101" customFormat="1" x14ac:dyDescent="0.2"/>
    <row r="227" s="101" customFormat="1" x14ac:dyDescent="0.2"/>
    <row r="228" s="101" customFormat="1" x14ac:dyDescent="0.2"/>
    <row r="229" s="101" customFormat="1" x14ac:dyDescent="0.2"/>
    <row r="230" s="101" customFormat="1" x14ac:dyDescent="0.2"/>
    <row r="231" s="101" customFormat="1" x14ac:dyDescent="0.2"/>
    <row r="232" s="101" customFormat="1" x14ac:dyDescent="0.2"/>
    <row r="233" s="101" customFormat="1" x14ac:dyDescent="0.2"/>
    <row r="234" s="101" customFormat="1" x14ac:dyDescent="0.2"/>
    <row r="235" s="101" customFormat="1" x14ac:dyDescent="0.2"/>
    <row r="236" s="101" customFormat="1" x14ac:dyDescent="0.2"/>
    <row r="237" s="101" customFormat="1" x14ac:dyDescent="0.2"/>
    <row r="238" s="101" customFormat="1" x14ac:dyDescent="0.2"/>
    <row r="239" s="101" customFormat="1" x14ac:dyDescent="0.2"/>
    <row r="240" s="101" customFormat="1" x14ac:dyDescent="0.2"/>
    <row r="241" s="101" customFormat="1" x14ac:dyDescent="0.2"/>
    <row r="242" s="101" customFormat="1" x14ac:dyDescent="0.2"/>
    <row r="243" s="101" customFormat="1" x14ac:dyDescent="0.2"/>
    <row r="244" s="101" customFormat="1" x14ac:dyDescent="0.2"/>
    <row r="245" s="101" customFormat="1" x14ac:dyDescent="0.2"/>
    <row r="246" s="101" customFormat="1" x14ac:dyDescent="0.2"/>
    <row r="247" s="101" customFormat="1" x14ac:dyDescent="0.2"/>
    <row r="248" s="101" customFormat="1" x14ac:dyDescent="0.2"/>
    <row r="249" s="101" customFormat="1" x14ac:dyDescent="0.2"/>
    <row r="250" s="101" customFormat="1" x14ac:dyDescent="0.2"/>
    <row r="251" s="101" customFormat="1" x14ac:dyDescent="0.2"/>
    <row r="252" s="101" customFormat="1" x14ac:dyDescent="0.2"/>
    <row r="253" s="101" customFormat="1" x14ac:dyDescent="0.2"/>
    <row r="254" s="101" customFormat="1" x14ac:dyDescent="0.2"/>
    <row r="255" s="101" customFormat="1" x14ac:dyDescent="0.2"/>
    <row r="256" s="101" customFormat="1" x14ac:dyDescent="0.2"/>
    <row r="257" s="101" customFormat="1" x14ac:dyDescent="0.2"/>
    <row r="258" s="101" customFormat="1" x14ac:dyDescent="0.2"/>
    <row r="259" s="101" customFormat="1" x14ac:dyDescent="0.2"/>
    <row r="260" s="101" customFormat="1" x14ac:dyDescent="0.2"/>
    <row r="261" s="101" customFormat="1" x14ac:dyDescent="0.2"/>
    <row r="262" s="101" customFormat="1" x14ac:dyDescent="0.2"/>
    <row r="263" s="101" customFormat="1" x14ac:dyDescent="0.2"/>
    <row r="264" s="101" customFormat="1" x14ac:dyDescent="0.2"/>
    <row r="265" s="101" customFormat="1" x14ac:dyDescent="0.2"/>
    <row r="266" s="101" customFormat="1" x14ac:dyDescent="0.2"/>
    <row r="267" s="101" customFormat="1" x14ac:dyDescent="0.2"/>
    <row r="268" s="101" customFormat="1" x14ac:dyDescent="0.2"/>
    <row r="269" s="101" customFormat="1" x14ac:dyDescent="0.2"/>
  </sheetData>
  <mergeCells count="105">
    <mergeCell ref="B105:C105"/>
    <mergeCell ref="B106:C106"/>
    <mergeCell ref="B107:C107"/>
    <mergeCell ref="B99:C99"/>
    <mergeCell ref="B100:C100"/>
    <mergeCell ref="B101:C101"/>
    <mergeCell ref="B102:C102"/>
    <mergeCell ref="B103:C103"/>
    <mergeCell ref="B104:C104"/>
    <mergeCell ref="B93:C93"/>
    <mergeCell ref="B94:C94"/>
    <mergeCell ref="B95:C95"/>
    <mergeCell ref="B96:C96"/>
    <mergeCell ref="B97:C97"/>
    <mergeCell ref="B98:C98"/>
    <mergeCell ref="B87:C87"/>
    <mergeCell ref="B88:C88"/>
    <mergeCell ref="B89:C89"/>
    <mergeCell ref="B90:C90"/>
    <mergeCell ref="B91:C91"/>
    <mergeCell ref="B92:C92"/>
    <mergeCell ref="B81:C81"/>
    <mergeCell ref="B82:C82"/>
    <mergeCell ref="B83:C83"/>
    <mergeCell ref="B84:C84"/>
    <mergeCell ref="B85:C85"/>
    <mergeCell ref="B86:C86"/>
    <mergeCell ref="B75:C75"/>
    <mergeCell ref="B76:C76"/>
    <mergeCell ref="B77:C77"/>
    <mergeCell ref="B78:C78"/>
    <mergeCell ref="B79:C79"/>
    <mergeCell ref="B80:C80"/>
    <mergeCell ref="B69:C69"/>
    <mergeCell ref="B70:C70"/>
    <mergeCell ref="B71:C71"/>
    <mergeCell ref="B72:C72"/>
    <mergeCell ref="B73:C73"/>
    <mergeCell ref="B74:C74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9:C9"/>
    <mergeCell ref="B10:C10"/>
    <mergeCell ref="B11:C11"/>
    <mergeCell ref="B12:C12"/>
    <mergeCell ref="B13:C13"/>
    <mergeCell ref="B14:C14"/>
    <mergeCell ref="A1:A3"/>
    <mergeCell ref="B4:C4"/>
    <mergeCell ref="B5:C5"/>
    <mergeCell ref="B6:C6"/>
    <mergeCell ref="B7:C7"/>
    <mergeCell ref="B8:C8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2-2565 รอบ 4 เดือน.xlsx]000'!#REF!</xm:f>
          </x14:formula1>
          <xm:sqref>J2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2.2.1</vt:lpstr>
      <vt:lpstr>รายละเอียด 2.2.1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2022-03-09T07:02:28Z</dcterms:created>
  <dcterms:modified xsi:type="dcterms:W3CDTF">2022-03-09T07:02:36Z</dcterms:modified>
</cp:coreProperties>
</file>