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2.1" sheetId="1" r:id="rId1"/>
    <sheet name="รายละเอียด 2.2.1" sheetId="2" r:id="rId2"/>
  </sheets>
  <externalReferences>
    <externalReference r:id="rId3"/>
    <externalReference r:id="rId4"/>
    <externalReference r:id="rId5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D50" i="1"/>
  <c r="B50" i="1"/>
  <c r="A50" i="1"/>
  <c r="H49" i="1"/>
  <c r="G49" i="1"/>
  <c r="F49" i="1"/>
  <c r="E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B33" i="1"/>
  <c r="A33" i="1"/>
  <c r="I32" i="1"/>
  <c r="H32" i="1"/>
  <c r="G32" i="1"/>
  <c r="F32" i="1"/>
  <c r="E32" i="1"/>
  <c r="D32" i="1"/>
  <c r="C32" i="1"/>
  <c r="B32" i="1"/>
  <c r="A32" i="1"/>
  <c r="L25" i="1"/>
  <c r="H22" i="1"/>
  <c r="G22" i="1"/>
  <c r="G50" i="1" s="1"/>
  <c r="F22" i="1"/>
  <c r="F50" i="1" s="1"/>
  <c r="E22" i="1"/>
  <c r="I22" i="1" s="1"/>
  <c r="J21" i="1"/>
  <c r="K21" i="1" s="1"/>
  <c r="L21" i="1" s="1"/>
  <c r="I21" i="1"/>
  <c r="I49" i="1" s="1"/>
  <c r="J20" i="1"/>
  <c r="K20" i="1" s="1"/>
  <c r="L20" i="1" s="1"/>
  <c r="I20" i="1"/>
  <c r="I48" i="1" s="1"/>
  <c r="J19" i="1"/>
  <c r="K19" i="1" s="1"/>
  <c r="L19" i="1" s="1"/>
  <c r="I19" i="1"/>
  <c r="I47" i="1" s="1"/>
  <c r="J18" i="1"/>
  <c r="K18" i="1" s="1"/>
  <c r="L18" i="1" s="1"/>
  <c r="I18" i="1"/>
  <c r="I46" i="1" s="1"/>
  <c r="J17" i="1"/>
  <c r="K17" i="1" s="1"/>
  <c r="L17" i="1" s="1"/>
  <c r="I17" i="1"/>
  <c r="I45" i="1" s="1"/>
  <c r="J16" i="1"/>
  <c r="K16" i="1" s="1"/>
  <c r="L16" i="1" s="1"/>
  <c r="I16" i="1"/>
  <c r="I44" i="1" s="1"/>
  <c r="J15" i="1"/>
  <c r="K15" i="1" s="1"/>
  <c r="L15" i="1" s="1"/>
  <c r="I15" i="1"/>
  <c r="I43" i="1" s="1"/>
  <c r="J14" i="1"/>
  <c r="K14" i="1" s="1"/>
  <c r="L14" i="1" s="1"/>
  <c r="I14" i="1"/>
  <c r="I42" i="1" s="1"/>
  <c r="J13" i="1"/>
  <c r="K13" i="1" s="1"/>
  <c r="L13" i="1" s="1"/>
  <c r="I13" i="1"/>
  <c r="I41" i="1" s="1"/>
  <c r="J12" i="1"/>
  <c r="K12" i="1" s="1"/>
  <c r="L12" i="1" s="1"/>
  <c r="I12" i="1"/>
  <c r="I40" i="1" s="1"/>
  <c r="J11" i="1"/>
  <c r="K11" i="1" s="1"/>
  <c r="L11" i="1" s="1"/>
  <c r="I11" i="1"/>
  <c r="I39" i="1" s="1"/>
  <c r="J10" i="1"/>
  <c r="K10" i="1" s="1"/>
  <c r="L10" i="1" s="1"/>
  <c r="I10" i="1"/>
  <c r="I38" i="1" s="1"/>
  <c r="J9" i="1"/>
  <c r="K9" i="1" s="1"/>
  <c r="L9" i="1" s="1"/>
  <c r="I9" i="1"/>
  <c r="I37" i="1" s="1"/>
  <c r="J8" i="1"/>
  <c r="K8" i="1" s="1"/>
  <c r="L8" i="1" s="1"/>
  <c r="I8" i="1"/>
  <c r="I36" i="1" s="1"/>
  <c r="J7" i="1"/>
  <c r="K7" i="1" s="1"/>
  <c r="L7" i="1" s="1"/>
  <c r="I7" i="1"/>
  <c r="I35" i="1" s="1"/>
  <c r="J6" i="1"/>
  <c r="K6" i="1" s="1"/>
  <c r="L6" i="1" s="1"/>
  <c r="I6" i="1"/>
  <c r="I34" i="1" s="1"/>
  <c r="I50" i="1" l="1"/>
  <c r="K22" i="1"/>
  <c r="L22" i="1" s="1"/>
  <c r="E50" i="1"/>
</calcChain>
</file>

<file path=xl/sharedStrings.xml><?xml version="1.0" encoding="utf-8"?>
<sst xmlns="http://schemas.openxmlformats.org/spreadsheetml/2006/main" count="558" uniqueCount="326">
  <si>
    <t>ตัวชี้วัด</t>
  </si>
  <si>
    <t>2.2.1 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</si>
  <si>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ผลการดำเนินงาน</t>
  </si>
  <si>
    <t>หน่วยงานเจ้าภาพ</t>
  </si>
  <si>
    <t>สถาบันวิจัยและพัฒนา</t>
  </si>
  <si>
    <t>รอบ 11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</si>
  <si>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</si>
  <si>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</si>
  <si>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</si>
  <si>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</si>
  <si>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</si>
  <si>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</si>
  <si>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</si>
  <si>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งานนวัตกรรม งานสร้างสรรค์หรืองานวิชาการที่นำไปใช้ประโยชน์ฯ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</si>
  <si>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</si>
  <si>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</si>
  <si>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</si>
  <si>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</si>
  <si>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</si>
  <si>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งานวิจัย</t>
  </si>
  <si>
    <t>นวัตกรรม</t>
  </si>
  <si>
    <t>งานสร้างสรรค์</t>
  </si>
  <si>
    <t>งานวิชาการ</t>
  </si>
  <si>
    <t>รวม</t>
  </si>
  <si>
    <t>1) คณะครุศาสตร์</t>
  </si>
  <si>
    <t>ยืนยันข้อมูลตรงกัน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</si>
  <si>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</si>
  <si>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</si>
  <si>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</si>
  <si>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</si>
  <si>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</si>
  <si>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</si>
  <si>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</si>
  <si>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</si>
  <si>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</si>
  <si>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</si>
  <si>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</si>
  <si>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มหาวิทยาลัย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</si>
  <si>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</si>
  <si>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</si>
  <si>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</si>
  <si>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</si>
  <si>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</si>
  <si>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</si>
  <si>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</si>
  <si>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วิทยาลัยการจัดการอุตสาหกรรมฯ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</si>
  <si>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</si>
  <si>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</si>
  <si>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</si>
  <si>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</si>
  <si>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2.2.1 (S)  ระดับความสำเร็จของการดำเนินการตามแนวทางตามตัวชี้วัดจำนวนงานวิจัย งานนวัตกรรม งานสร้างสรรค์หรืองานวิชาการที่นำไปใช้ประโยชน์ในการพัฒนาผลิตภัณฑ์หรือสร้างรายได้ลดรายจ่ายหรือพัฒนาประชาชนและชุมชนให้เข้มแข็งและยั่งยืน</t>
  </si>
  <si>
    <t>คะแนน</t>
  </si>
  <si>
    <t>-</t>
  </si>
  <si>
    <t>จำนวนงานวิจัย งานนวัตกรรม 
งานสร้างสรรค์หรืองานวิชาการ
ที่นำไปใช้ประโยชน์ฯ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</si>
  <si>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</si>
  <si>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</si>
  <si>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</si>
  <si>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</si>
  <si>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</si>
  <si>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</si>
  <si>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</si>
  <si>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</si>
  <si>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</si>
  <si>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</si>
  <si>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</si>
  <si>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</si>
  <si>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</si>
  <si>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</si>
  <si>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</si>
  <si>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</si>
  <si>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</si>
  <si>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รอบ 12 เดือน</t>
  </si>
  <si>
    <t>ชื่องานวิจัย งานนวัตกรรม งานสร้างสรรค์หรืองานวิชาการที่นำไปใช้ประโยชน์ฯ</t>
  </si>
  <si>
    <t>ประเภทผลงาน</t>
  </si>
  <si>
    <t>ปีที่ผลิตผลงาน</t>
  </si>
  <si>
    <t>หน่วยงานที่นำไปใช้ประโยชน์</t>
  </si>
  <si>
    <t>รายละเอียดของการนำไปใช้ประโยชน์</t>
  </si>
  <si>
    <t>วัน/เดือน/ปี
นำไปใช้ประโยชน์</t>
  </si>
  <si>
    <t>ชื่อ-สุกล เจ้าของผลงาน</t>
  </si>
  <si>
    <t>สังกัด</t>
  </si>
  <si>
    <t xml:space="preserve">โครงการยกระดับเศรษฐกิจและสังคมรายตำบลแบบบูรณาการ 1 ตำบล 1 มหาวิทยาลัย ตำบลท่าตะคร้อ อำเภอท่าม่วง จังหวัดกาญจนบุรี
</t>
  </si>
  <si>
    <t>4 งานวิชาการ</t>
  </si>
  <si>
    <t xml:space="preserve">1. ประโยชน์เชิงพัฒนาผลิตภัณฑ์ 
2. การใช้ประโยชน์สร้างรายได้ลดรายจ่าย 
3. การใช้ประโยชน์พัฒนาประชาชนและชุมชนให้เข้มแข็งและยั่งยืน </t>
  </si>
  <si>
    <t>1. ประโยชน์เชิงพัฒนาผลิตภัณฑ์                                 1.1 การเสริมสร้างองค์ความรู้ในการพัฒนาผลิตภัณฑ์แปรรูปสมุนไพรในท้องถิ่นของชุมชนตำบลท่าตะคร้อ อำเภอท่าม่วง จังหวัดกาญจนบุรี
      1.2 ได้ผลิตภัณฑ์จักสานวิสาหกิจชุมชนที่เป็นอัตลักษณ์ของตำบลท่าตะคร้อ ได้แก่ ยาสีฟน Takhro
Denti (ตะครอ เดนติ) เพื่อสรางรายไดและพัฒนาคุณภาพชีวิต
      1.3 ผลิตภัณฑสมุนไพรแชเทา ยาหมอง ลูกประคบ ครีมนวดหนา                
2. ประโยชน์สร้างรายได้ลดรายจ่ายได้ยกระดับรายได้ของครัวเรือน และชุมชน ทั้งในรายได้จากผลิตภัณฑ์และรายได้จากแหล่ง ท่องเที่ยว                                 
3. การใช้ประโยชน์พัฒนาประชาชนและชุมชนให้เข้มแข็งและยั่งยืน ได้พัฒนาศักยภาพของประชาชนในพื้นที่ บัณฑิตจบใหม่ และนักศึกษา ให้เกิดแนวทางในการ พัฒนาอาชีพของตนเอง อันจะเป็นการเตรียมความพร้อมในการปรับตัวในการทำธุรกิจวิถีชีวิตแบบใหม่นิวนอร์มอล</t>
  </si>
  <si>
    <t xml:space="preserve">1 /มีนาคม/2564  ถึง 31/ธันวาคม/2565  </t>
  </si>
  <si>
    <t>อาจารย์ธีรารัตน์ อำนาจเจริญ</t>
  </si>
  <si>
    <t>ศูนย์การศึกษาจังหวัดอุดรธานี</t>
  </si>
  <si>
    <t>การพัฒนาหนังสือเสียงเพื่อการสื่อสารภาษาอังกฤษสำหรับผู้ขับรถสาธารณะแท็กซี่</t>
  </si>
  <si>
    <t>1 งานวิจัย</t>
  </si>
  <si>
    <t>ผู้ขับรถสาธารณะแท็กซี่</t>
  </si>
  <si>
    <t>ผู้เข้าร่วมโครงการนำสื่อการพูดภาษาอังกฤษที่ได้จากงานวิจัยไปใช้ในการพัฒนาตนเอง สร้างภาพลักษณ์ของการให้บริการสาธารณะแท็กซี่ ส่งเสริมการ่องเที่ยว และเพิ่มรายได้ให้กับตนเอง</t>
  </si>
  <si>
    <t>1 ต.ค. 64 - 30 ก.ย. 65</t>
  </si>
  <si>
    <t>ผู้ชวยศาสตราจารย์ ดร.ดวงกมล  ฐิติเวส</t>
  </si>
  <si>
    <t>คณะครุศาสตร์</t>
  </si>
  <si>
    <t>การถ่ายทอดองค์ความรู้และสื่อนวัตกรรมทางการเรียนรู้เพื่อพัฒนาการเรียนรู้ในวิชาภาษาไทยและภาษาอังกฤษ</t>
  </si>
  <si>
    <t>โรงเรียนวัดจันทร์สโมสร</t>
  </si>
  <si>
    <t>ครูระดับชั้นประถมศึกษาปีที่ 1-3 สามารถนำสื่อสวนสัตว์ฝึกเขียนไปใช้ในการจัดการเรียนรู้ในรายวิชาภาษาไทย เพื่อเพิ่มความสามารถของนักเรียนด้านทักษะการอ่านและการเขียนให้มากยิ่งขึ้น</t>
  </si>
  <si>
    <t>อาจารย์ ดร.สิริอร จุลทรัพย์ แก้วมรกฎ</t>
  </si>
  <si>
    <t>กระบวนการโลจิสติกส์ของส้มโอในอำเภอเวียงแก่น จังหวัดเชียงราย เพื่อการส่งออก</t>
  </si>
  <si>
    <t>หน่วยงาน/ชุมชน ที่นำผลงานไปใช้ประโยชน์: วิสาหกิจชุมชนส้มโอเวียงแก่นเพื่อการส่งออก</t>
  </si>
  <si>
    <t>ผลผลิต (Output) : การประชุมร่วมเพื่อพัฒนาบรรจุภัณฑ์เพื่อการส่งออกส้มโอ และอบรมเพื่อให้ความรู้แก่เกษตรกรสมาชิกวิสาหกิจชุมชนส้มโอเวียงแก่นเพื่อการส่งออก
ผลลัพธ์ (Outcome) : เกษตรกรสมาชิกวิสาหกิจชุมชนส้มโอเวียงแก่นเพื่อการส่งออก และสามารถนำความรู้ที่ได้ไปประยุกต์ใช้เพื่อให้เกิดการพัฒนาอย่างยั่งยืน</t>
  </si>
  <si>
    <t>ตั้งแต่ 1/มิถุนายน/2562 ถึง 30/กันยายน/2565</t>
  </si>
  <si>
    <t xml:space="preserve">อาจารย์วรรณี  สุทธใจดี  </t>
  </si>
  <si>
    <t>วิทยาลัยโลจิสติกส์และซัพพลายเชน</t>
  </si>
  <si>
    <t>การบริหารจัดการโซ่อุปทานกุ้งขาวแวนนาไม ในจังหวัดนครปฐม</t>
  </si>
  <si>
    <t>หน่วยงาน/ชุมชน ที่นำผลงานไปใช้ประโยชน์: สหกรณ์ผู้เลี้ยงกุ้งนครปฐม</t>
  </si>
  <si>
    <t>3) 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</si>
  <si>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อาจารย์ไกรวิทย์ สินธุคำมูล  </t>
  </si>
  <si>
    <t>อัตลักษณ์ทางวิถีชีวิตชุมชนที่ส่งเสริมการผ่อนคลายความเครียดของนักท่องเที่ยวในพื้นที่กระเพาะหมู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</si>
  <si>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การท่องเที่ยวโดยชุมชนตำบลบางกอบัว อำเภอพระประแดง จังหวัดสมุทรปราการ</t>
  </si>
  <si>
    <t>การใช้ประโยชน์พัฒนาประชาชนและชุมชนให้เข้มแข็งและยั่งยืน
 ผลผลิต (Output) : อัตลักษณ์จากวิถีชีวิตชุมชนที่ส่งเสริมการผ่อนคลายความเครียด
 ผลลัพธ์ (Outcome) : อัตลักษณ์ท้องถิ่นที่เกิดจากการมีส่วนร่วมของชุมชนส่งเสริมให้เกิดการท่องเที่ยวอย่างยั่งยืน
 ผลกระทบ (Impact) : รูปแบบวิถีชีวิตชุมชนที่แท้จริงที่นำไปพัฒนาชุมชนให้เกิดรายได้และความยั่งยืน</t>
  </si>
  <si>
    <t xml:space="preserve">1 ตุลาคม 2564 - 30 กันยายน 2565  </t>
  </si>
  <si>
    <t>อาจารย์จิรวัฒน์ สุดสวาท</t>
  </si>
  <si>
    <t>วิทยาลัยสหเวชศาสตร์</t>
  </si>
  <si>
    <t>ภูมิปัญญาด้านการแพทย์แผนไทยและการแพทย์แผนจีนในท้องถิ่นที่ส่งเสริมการผ่อนคลายความเคล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</si>
  <si>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พัฒนาต่อยอดผลิตภัณฑ์  OTOP "บัวมาลา"  ที่เป็นสินค้าคุณภาพพร้อมจำหน่ายนักท่องเที่ยว เพื่อเป็นของขวัญของฝาก จากชุมชนตำบลบางกอบัว</t>
  </si>
  <si>
    <t>อาจารย์ ดร.พรรณี โรจนเบญกุล</t>
  </si>
  <si>
    <t>การประยุกต์ใช้เทคโนโลยีสารสนเทศที่ส่งเสริมอัตลักษณ์ชุมชนเพื่อการผ่อนคลายความเครียดของนักท่องเที่ยวในพื้นที่กระเพาะหมู อำเภอพระประแดง จังหวัดสมุทรปราการ</t>
  </si>
  <si>
    <t>ประโยชน์เชิงพัฒนาผลิตภัณฑ์ 
พัฒนาต่อยอดองค์ความรู้ทางด้านเทคโนโลยีดิจิทัล เพื่อรองรับการใช้วิถีชีวิตรูปแบบใหม่ และความมั่นคงปลิดภัยทางเทคโนโลยีสารสนเทศ</t>
  </si>
  <si>
    <t>การจัดทำฐานข้อมูลดีเอ็นเอบาร์โค้ดของยุงพาหะนำโรคในประเทศไทย</t>
  </si>
  <si>
    <t>ศูนย์ควบคุมโรคติดต่อนำโดยแมลง 11.5 ระนอง</t>
  </si>
  <si>
    <t>การใช้ประโยชน์พัฒนาประชาชนและชุมชนให้เข้มแข็งและยั่งยืนนำองค์ความรู้ทางชีวภาพของยุงพาหะนำโรคที่ได้รับทุนสนับสนุนประจาปีงบประมาณ 2564 เข้าไปช่วยศูนย์ควบคุมโรคติดติดนาโดยแมลง 11.5 ระนอง เพื่อให้การทางานศูนย์ควบคุมโรคติดต่อนำโดยแมลง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</si>
  <si>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ผู้ช่วยศาสตราจารย์ ดร.ธนวัฒน์ ชัยพงศ์พัชรา</t>
  </si>
  <si>
    <t>เทคนิคการวินิจฉัยชนิดของไข่พยาธิก่อโรคด้วยวิธีการวิเคราะห์โครงร่างทางสัณฐานวิทยาสมัยใหม่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</si>
  <si>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นำองค์ความรู้ทางด้านปรสิตที่มากับแมลงพาหะนำโรค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เพื่อให้การทำงานมีประสิทธิภาพมากขึ้นในการวางแนวทางการควบคุมโรคปรสิตที่มากับแมลงในพื้นที่</t>
  </si>
  <si>
    <t>ความหลากหลายทางสายพันธุ์และการจัดทำฐานข้อมูลสัณฐานวิทยาสมัยใหม่ของยุงก้นปล่องพาหะนาโรคมาลาเรียในพื้นที่ระบาดหนักบริเวณชายแดนไทย-กัมพูชาเพื่อการเฝ้าระวังและควบคุม</t>
  </si>
  <si>
    <t>ศูนย์ควบคุมโรคติดติดนาโดยแมลง 11.5 ระนอง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</si>
  <si>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พาหะนาโรคมาลาเรียในพื้นที่ระบาดหนักบริเวณชายแดนไทย-กัมพูชาที่ได้รับทุนสนับสนุนประจำปีงบประมาณ 2564 มาเป็นโมเดลในการดำเนินงานเพื่อเข้าไปช่วยศูนย์ควบคุมโรคติดต่อนำโดยแมลง 11.5 ระนอง เพื่อให้การทำงานศูนย์ควบคุมโรคติดต่อนำโดยแมลง 11.5 ระนอง มีประสิทธิภาพมากขึ้นในการวางแนวทางการควบคุมโรคมาลาเรียในพื้นที่</t>
  </si>
  <si>
    <t>การพัฒนาวิธีการจำแนกชนิดยุงก้นปล่อง Anopheles barbirostris complex พาหะนำโรคมาลาเรียในประเทศไทยด้วยเทคนิคสัณฐานวิทยาสมัยใหม่</t>
  </si>
  <si>
    <t>การใช้ประโยชน์พัฒนาประชาชนและชุมชนให้เข้มแข็งและยั่งยืน
นำองค์ความรู้ทางด้านยุงก้นปล่อง Anopheles barbirostris complex พาหะนำโรคมาลาเรียในประเทศไทย เพื่อเข้าไปช่วยศูนย์ควบคุมโรคติดต่อนำโดยแมลง 11.5 ระนอง ในการวางแนวทางควบคุมโรคมาลาเรียในพื้นที่ โดยองค์ความรู้นี้ที่ได้รับทุนสนับสนุนประจำปีงบประมาณ 2564</t>
  </si>
  <si>
    <t>สลีปปิ้งมาร์กสารสกัดดอกทองกวาว</t>
  </si>
  <si>
    <t>บริษัท ทางรัก จำกัด</t>
  </si>
  <si>
    <t>ประโยชน์เชิงพัฒนาผลิตภัณฑ์ 
ผลิตภัณฑ์สลีปปิ้งมาร์กสารสกัดดอกทองกวาว 
ที่ได้รับเลขจดแจ้งจาก อย. ถูกต้องพร้อมจำหน่าย</t>
  </si>
  <si>
    <t xml:space="preserve">1 ตุลาคม 2564 - 14 มกราคม 2565  </t>
  </si>
  <si>
    <t>อาจารย์ ดร.นรินทร์ กากะทุม</t>
  </si>
  <si>
    <t xml:space="preserve">ผลกระทบของการใช้ฮอร์โมนแปลงเพศ ต่อปลานิล ปลาหมอ และสิ่งแวดล้อม </t>
  </si>
  <si>
    <t>สำนักคุณภาพและความปลอดภัยอาหาร กรมวิทยาศาสตร์การแพทย์ กระทรวงสาธารณสุข</t>
  </si>
  <si>
    <t xml:space="preserve">การใช้ประโยชน์พัฒนาประชาชนและชุมชนให้เข้มแข็งและยั่งยืน
ถ่ายทอดองค์ความรู้กับบุคลากร สำนักคุณภาพและความปลอดภัยอาหาร กรมวิทยาศาสตร์การแพทย์ กระทรวงสาธารณสุข โดยมีการประชุมหารือในการถ่ายทอดองค์ความรู้กับ ท่านผู้อำนวยการ นางเลขา ปราสาททอง  และข้าราชการระดับชำนาญการ  
</t>
  </si>
  <si>
    <t xml:space="preserve">1 ตุลาคม 2564 - 30 ธันวาคม 2564 </t>
  </si>
  <si>
    <t>ผู้ช่วยศาสตราจารย์ ดร.ปริศนา เพียรจริง</t>
  </si>
  <si>
    <t>การวิจัยและพัฒนาเพื่อเพิ่มศักยภาพทางเศรษฐกิจและการแข่งขันในการยกระดับคุณภาพ มาตรฐาน และความปลอดภัยของผลิตภัณฑ์นวัตกรรมน้ำตาลจากอย่างยั่งยืน</t>
  </si>
  <si>
    <t>ชุมชนวัดปากสมุทร อำเภอเมืองสมุทรสงคราม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</si>
  <si>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ได้นวัตกรรมตนแบบเพื่อการแขงขันทางการตลาด
- ได้ตนแบบศูนยการเรียนรูน้ำตาลจาก</t>
  </si>
  <si>
    <t>ผู้ช่วยศาสตราจารย์ ดร.พงศ์มาดา ดามาพงษ์</t>
  </si>
  <si>
    <t>การพัฒนาศักยภาพแหลงทองเที่ยวเชิงสุขภาพและการบริหารจัดการอยางยั่งยืนสําหรับผูประกอบการ และชุมชนหลังสถานการณการระบาดของไวรัสโคโรนา 2019 เพื่อใหเกิดการสรางรายไดในจังหวัดระนอง</t>
  </si>
  <si>
    <t>วิสาหกิจชุมชนในจังหวัดระนอง</t>
  </si>
  <si>
    <t>การใช้ประโยชน์พัฒนาประชาชนและชุมชนให้เข้มแข็งและยั่งยืนนำองค์ความรู้กระบวนการการในการจัดการรูปแบบบรรจุภัณฑ์สำหรับผลิตภัณฑ์วิถีใหม่เพื่อเพิ่มช่องทางการเข้าถึงผลิตภัณฑ์ท้องถิ่น ทำให้ชุมชนมีรายได้เพิ่มขึ้นจากการท่องเที่ยวเชิงสุขภาพในด้านสถานที่ท่องเที่ยว การจำหน่ายผลิตภัณฑ์ชุมชนท้องถิ่น และการเข้าถึงสินค้าที่มีคุณภาพ</t>
  </si>
  <si>
    <t>อาจารย์ ดร.พรรณี โรจนเบญจกุล</t>
  </si>
  <si>
    <t>การพัฒนาผลิตภัณฑ์สารสกัดสมุนไพรชะครามพืชท้องถิ่นจังหวัดสมุทรสงคราม ในการฆ่าเชื้อในช่องปากและบรรเทาอาการอักเสบของแผลในช่องปาก</t>
  </si>
  <si>
    <t>สถานีอนามัยเฉลิมพระเกียรติ 60 พรรษา นวมินทราชินี บางขันแตก จังหวัดสมุทรสงคราม</t>
  </si>
  <si>
    <t>การใช้ประโยชน์พัฒนาประชาชนและชุมชนให้เข้มแข็งและยั่งยืน
- นำองค์ความรู้ใหม่เกี่ยวกับการพัฒนาผลิตภัณฑ์สารสกัดจากชะครามถ่ายทอดองค์ความรู้สู่ชุมชน ทำให้
ประชาชนมีความรู้เกี่ยวกับคุณประโยชน์ของชะครามพืชท้องถิ่นจังหวัดสมุทรสงครามเพิ่มมากขึ้นร้อยละ 80
- ผลิตภัณฑ์สารสกัดชะครามที่ใช้สาหรับการฆ่าเชื้อในช่องปากและบรรเทาอาการอักเสบของแผลในช่องปาก
จำนวน 1 ผลิตภัณฑ์</t>
  </si>
  <si>
    <t>ผู้ช่วยศาสตราจารย์ ดร.พีรดา ดามาพงษ์</t>
  </si>
  <si>
    <t>การบูรณาการการพัฒนาศูนย์การเรียนรู้ภูมิปัญญาท้องถิ่นของชุมชนพร้อมกับการพัฒนาผลิตภัณฑ์ คุณภาพการผลิต และการบริหารจัดการการขยายตลาดเพื่อยกระดับศูนย์การเรียนรู้และเพิ่มรายได้ให้กับชุมชนในพื้นที่จังหวัดสมุทรสงคราม</t>
  </si>
  <si>
    <t>ศูนย์การเรียนรู้บ้านสารภี อาเภอบางคนที จังหวัดสมุทรสงคราม</t>
  </si>
  <si>
    <t>การใช้ประโยชน์พัฒนาประชาชนและชุมชนให้เข้มแข็งและยั่งยืน
- ได้นวัตกรรมต้นแบบเพื่อการแข่งขันทางการตลาด
-  ได้ต้นแบบศูนย์การเรียนรู้และตลาดการเรียนรู้ 1 ศูนย์การเรียนรู้ฯ</t>
  </si>
  <si>
    <t>นวัตกรรมเชิงสร้างสรรค์ของธุรกิจเกิดใหม่ STARTUP ในยุคไทยแลนด์ 4.0</t>
  </si>
  <si>
    <t xml:space="preserve">ผู้ประกอบการธุรกิจเกิดใหม่ STARUP ผู้ประกอบการธุรกิจเกิดใหม่ SMEs 
</t>
  </si>
  <si>
    <t>การใช้ประโยชน์พัฒนาประชาชนและชุมชนให้เข้มแข็งและยั่งยืน</t>
  </si>
  <si>
    <t xml:space="preserve">1 ต.ค.64 - 30 ก.ย.65 </t>
  </si>
  <si>
    <t>ผู้ช่วยศาสตราจารย์ ดร.พิสิษฐ์ พจนจารุวิทย์</t>
  </si>
  <si>
    <t>คณะวิทยาการจัดการ</t>
  </si>
  <si>
    <t>การเพิ่มมูลค่าวิสาหกิจชุมชนตามแนวทางศาสตร์พระราชา ในรูปแบบคลัสเตอร์ ด้วยผลิตภัณฑ์ OTOP จังหวัดสุราษฎร์ธานี</t>
  </si>
  <si>
    <t>วิสาหกิจชุมชนกระจูด จ.สุราษฎร์ธานี</t>
  </si>
  <si>
    <t>ประโยชน์เชิงพัฒนาผลิตภัณฑ์</t>
  </si>
  <si>
    <t>อาจารย์พิชามณต์ ชาญสุไชย</t>
  </si>
  <si>
    <t>การออกแบบสื่อพาณิชย์อิเล็กทรอนิกส์เพื่อส่งเสริมการจัดจำหน่ายผลิตภัณฑ์ผ้าไหมนครชัยบุรินทร์ กรณีศึกษากลุ่มผ้าไหม จังหวัดบุรีรัมย์</t>
  </si>
  <si>
    <t>กลุ่มทอผ้าฝ้ายและผ้าไหมบ้านคูณ หมู่ 7 และกลุ่มทอผ้าไหมบ้านแดงใหญ่ จังหวัดบุรีรัมย์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</si>
  <si>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 
</t>
  </si>
  <si>
    <t>อาจารย์ภาณุวัฒน์ กาหลิบ</t>
  </si>
  <si>
    <t>คณะศิลปกรรมศาสตร์</t>
  </si>
  <si>
    <t>การพัฒนาตราสัญลักษณ์และบรรจุภัณฑ์ผ้าทอพื้นเมือง “เสน่ห์วิถีไทยเฉพาะถิ่น” เพื่อส่งเสริมภาพลักษณ์จังหวัดศรีสะเกษ</t>
  </si>
  <si>
    <t>กลุ่มวิสาหกิจชุมชน 5 กลุ่ม ประกอบด้วย 1) กลุ่มวิสาหกิจชุมชนบ้านน้อยนาเจริญ 2) กลุ่มสตรีทอผ้าไหมบ้านขนวน หมู่ 10 3) กลุ่มเกษตรกรเลี้ยงไหมทอผ้า บ้านไฮเลิง 4) กลุ่มปลูกหม่อนเลี้ยงไหมบ้านไฮ 5) กลุ่มวิสาหกิจชุมชนสร้างแต้ และสาขาวิชาการออกแบบนิเทศศิลป์ คณะศิลปกรรมศาสตร์ มรภ.สวนสุนันทา</t>
  </si>
  <si>
    <t xml:space="preserve">ประโยชน์เชิงพัฒนาผลิตภัณฑ์
</t>
  </si>
  <si>
    <t>การออกแบบและปรับปรุงสภาพแวดล้อมทางกายภาพในสถานที่ท่องเที่ยวชุมชนเชิงอนุรักษ์ศิลปะวัฒนธรรมและภูมิปัญญา
ท้องถิ่นอย่างยั่งยืน จังหวัดอุดรธานี</t>
  </si>
  <si>
    <t>ต.บ้านเชียง อ.หนองหาน จ.อุดรธานี</t>
  </si>
  <si>
    <t xml:space="preserve">การใช้ประโยชน์พัฒนาประชาชนและชุมชนให้เข้มแข็งและยั่งยืน
</t>
  </si>
  <si>
    <t>1 ต.ค.64. - 30 ก.ย.65</t>
  </si>
  <si>
    <t>อาจารย์ ดร.ภานุ พัฒนปณิธิพงศ์</t>
  </si>
  <si>
    <t>การออกแบบผลิตภัณฑ์ของตกแต่งบ้านจากภูมิปัญญา “สกุลช่างเพชรบุรี” ด้วยแนวคิดไทยนวัตศิลป์</t>
  </si>
  <si>
    <t>กลุ่มสกุลช่างเพชรบุรี</t>
  </si>
  <si>
    <t>ประโยชน์เชิงพัฒนาผลิตภัณฑ์ (เช่น มีการพัฒนาปรับปรุงผลิตภัณฑ์ตรงตามความต้องการของประชาชนและก่อให้เกิดผลิตภัณฑ์เชิงพาณิชย์)</t>
  </si>
  <si>
    <t>อาจารย์ คณิน ไพรวันรัตน์</t>
  </si>
  <si>
    <t>โครงการแผนงานบูรณาการเพื่อเพิ่มศักยภาพงานหัตถกรรมของกลุ่มจังหวัดเศรษฐกิจพิเศษแบบมีส่วนร่วมของชุมชนเพื่อสร้างมูลค่าทางเศรษฐกิจของชุมชนและการพัฒนาเป็นเมืองท่องเที่ยว กรณีศึกษาจังหวัดสระแก้วและจังหวัดตราด
3. แหล่งทุนที่สนับสนุนงบประมาณ ส านักงานคณะกรรมการวิจัยแห่งชาติ</t>
  </si>
  <si>
    <t>หมู่บ้านทับทิมสยาม 05 จังหวัดสระแก้ว / ชุมชนบ้านนำเชี่ยว จังหวัดตราด</t>
  </si>
  <si>
    <t>การดำเนินธุรกิจของกลุ่มชุมชน OTOP บนฐานทรัพยากรและภูมิปัญญาท้องถิ่นสู่ตลาดพาณิชยอิเล็กทรอนิกส์</t>
  </si>
  <si>
    <t>วิสาหกิจชุมชนเกษตรสร้างสรรค</t>
  </si>
  <si>
    <t>การใช้ประโยชน์พัฒนาประชาชนและชุมชนให้เข้มแข็งและยั่งยืน (เช่น กิจกรรมที่น ากระบวนการ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</si>
  <si>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>อาจารย์ ดร.ณิชานันท์ เสริมศรี</t>
  </si>
  <si>
    <t>ผลสำเร็จขององค์การธุรกิจขนาดกลางและขนาดย่อมเพื่อพัฒนาไปสู่การเป็นผู้ประกอบการที่เป็นเลิศ</t>
  </si>
  <si>
    <t>งบประมาณแผ่นดิน 2562</t>
  </si>
  <si>
    <t>ชุมชนท่าเรือนำเที่ยวทะเลบัวแดง ตำบลเชียงเหว จังหวัดอุดรธานี</t>
  </si>
  <si>
    <t>การใช้ประโยชน์พัฒนาประชาชนและชุมชนให้เข้มแข็งและยั่งยืน (เช่น กิจกรรมที่นำกระบวนการ องค์ความรู้ไปพัฒนาประชาชน ชุมชน ท้องถิ่นพื้นที่ ไปใช้ประโยชน์ขยายผลต่อชุมชนท้องถิ่นและสังคมอื่น)</t>
  </si>
  <si>
    <t xml:space="preserve"> 1 ตุลาคม 2564 ถึง 30 กันยายน 2565</t>
  </si>
  <si>
    <t>อาจารย์ ดร.บรรดิษฐ พระประทานพร</t>
  </si>
  <si>
    <t>บัณฑิตวิทยาลัย</t>
  </si>
  <si>
    <t>รูปแบบการประยุกต์ใช้หลักปรัชญาของเศรษฐกิจพอเพียงในการดาเนินธุรกิจเสริมสร้างคุณภาพชีวิตที่เป็นมิตรกับสิ่งแวดล้อม</t>
  </si>
  <si>
    <t>ศูนย์เรียนรู้เศรษฐกิจพอเพียง บ้านสารภี</t>
  </si>
  <si>
    <t>การใช้ประโยชน์พัฒนาประชาชนและชุมชนให้เข้มแข็งและยั่งยืน
เกษตรกรในพื้นที่สามารถนาองค์ความรู้ไปประยุกต์ใช้ในการสร้างรายได้ให้กับตนเอง ด้วยการพัฒนาสิ่งที่ตนเองมีอยู่ให้เกิดรายได้โดยไม่ต้องลงทุนหรือลงทุนต่าลง เช่น แนวทางการเลี้ยงปลาเศรษฐกิจที่กินพืชในท้องร่องของสวนมะพร้าว เพื่อลดปริมาณวัชพืช การประยุกต์ใช้ชันโรงในการผสมเกษรของผลไม้ในสวน การนาเศษวัสดุจากการทาน้าตาลมะพร้าวมาแปรรูปเป็นถ่านกัมมันต์</t>
  </si>
  <si>
    <t>อาจารย์ ดร.ธรรมรักษ์ ศรีมารุต</t>
  </si>
  <si>
    <t>คณะเทคโนโลยีอุตสาหกรรม</t>
  </si>
  <si>
    <t>รูปแบบการจัดการของเสียเพื่อรักษาสิ่งแวดล้อมของชุมชนแบบบูรณาการสู่การเป็นสังคมเศรษฐกิจฐานความรู้เพื่อสร้างขีดความสามารถในการแข่งขัน</t>
  </si>
  <si>
    <t>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</si>
  <si>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ส่งเสริมให้ชุมชนสามารถพึ่งพาตนเองได้โดยใช้ทรัพยากรธรรมชาติที่มีอยู่ให้เกิดประโยชน์สูงสุดและรักษาทรัพยากรธรรมชาติให้สมดุล ในการบำบัดของเสียตามสถานที่ต่าง ๆ ในชุมชน </t>
  </si>
  <si>
    <t>ผู้ช่วยศาสตราจารย์ ดร.ชนมภัทร  โตระสะ</t>
  </si>
  <si>
    <t>การสร้างมูลค่าเพิ่มทางธุรกิจของกลุ่มชุมชน OTOP บนฐานทรัพยากรและภูมิปัญญาท้องถิ่นสู่
ตลาดพาณิชอิเล็คทรอนิคส์</t>
  </si>
  <si>
    <t>ชุมชนในพื้นที่มีแนวทางในการประกอบอาชีพที่ประยุกต์ใช้ของที่มีอยู่ในชุมชนนำมาสร้างมูลค่าทำให้มีรายได้รายวันเพิ่มขึ้น ซึ่งแต่เดิมเกษตรกรจะมีเพียงรายได้ประจำเดือนและประจำฤดูกาล (การเก็บเกี่ยวผลผลิต) ซึ่งการที่มีรายได้รายวันเพิ่มขึ้น ทำให้ความเป็นอยู่ของชุมชนดีขึ้น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</si>
  <si>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รองศาสตราจารย์ ดร.วิทยา เมฆขำ</t>
  </si>
  <si>
    <t>รูปแบบการพัฒนาเทคโนโลยีการผลิตเพื่อพัฒนาผลิตภัณฑ์ชุมชนบนฐานความรู้ภูมิปัญญาท้องถิ่นอย่าง
ยั่งยืน</t>
  </si>
  <si>
    <t>ศูนย์เรียนรู้วิสาหกิจชุมชน กลุ่มเกษตรสร้างสรรค์ ตำบลดอนมะโนรา
อำเภอบางคนที จังหวัดสมุทรสงคราม</t>
  </si>
  <si>
    <t>ชุมชนในพื้นที่มีแนวทางในการประกอบอาชีพที่ประยุกต์ใช้ของที่มีอยู่ในชุมชนนำมาสร้าง
มูลค่าทำให้มีรายได้รายวันเพิ่มขึ้น ซึ่งแต่เดิมเกษตรกรจะมีเพียงรายได้ประจำเดือนและประจำฤดูกาล (การเก็บเกี่ยวผลผลิต) ซึ่งการที่มีรายได้รายวันเพิ่มขึ้น ทำให้ความเป็นอยู่ของชุมชนดีขึ้น มีเงินหมุนเวียนใช้สอยในครัวเรือน ลดภาระการสร้างหนี้สินนอกระบบที่มีสาเหตุมาจากการหมุนเงินไม่ทัน เนื่องจากรายได้หลักมาจากการเก็บเกี่ยวผลผลิตที่มีระยะเวลายาวนานและรายได้ไม่แน่นอนที่แปรผันไปตามกลไกตลาด</t>
  </si>
  <si>
    <t>การพัฒนาเทคโนโลยีการผลิตสินค้าภูมิปัญญาท้องถิ่นเพื่อยกระดับคุณภาพและมาตรฐานบนฐานปรัชญา
ของเศรษฐกิจพอเพียงสู่ตลาดพาณิชอิเล็คทรอนิคส์</t>
  </si>
  <si>
    <t>ชุมชนได้รับการยกระดับมาตรฐานวิธีการปฏิบัติงานและลดขั้นตอนในการทำงานกับหน่วยงานภายนอก
- มีรูปแบบของผลิตภัณฑ์ที่หลากหลายพร้อมทั้งบรรจุภัณฑ์ที่ทันสมัยตอบสนองกลุ่มลูกค้า
- มีช่องทางความช่วยเหลือจากหน่วยงานภายนอกเพื่อเกิดการพัฒนาและช่วยเหลือในการยกระดับการผลิตให้
ได้มาตรฐาน
- มีการบูรณาการระหว่างชุมชนกับหน่วยงานภาครัฐ การศึกษาให้เกิดความร่วมมือเชิงวิชาการสู่ชุมชนและ
ท้องถิ่น
- การผลิตมีประสิทธิภาพอย่างสม่าเสมอตั้งแต่ต้นน้า ปลายน้ำ
- มีศักยภาพและความพร้อมในด้านผลิตที่ได้มาตรฐานสากล
- ยกระดับมาตรฐานการผลิตให้เป็นที่ยอมรับในระดับสากล</t>
  </si>
  <si>
    <t>การพัฒนาการผลิตสินค้าชุมชนของอาเภอโพนพิสัย จังหวัดหนองคาย โดยใช้ศักยภาพของทรัพยากรชุมชนบนฐานภูมิปัญญาท้องถิ่นในการแข่งขันสู่ประชาคมอาเซียน</t>
  </si>
  <si>
    <t>งบประมาณแผ่นดิน ประจาปีงบประมาณ 2562</t>
  </si>
  <si>
    <t>กลุ่มผลิต ผลิตภัณฑ์จากเสื่อกกและผ้าทอ ชุมชนอำเภอโพนพิสัย จังหวัดหนองคาย</t>
  </si>
  <si>
    <t>พัฒนาผลิตภัณฑ์ สร้างรายได้ลดรายจ่าย พัฒนาชุมชนให้เข้มแข็งและยั่งยืน</t>
  </si>
  <si>
    <t>31 กรกฎาคม 2562 ถึง 31 กรกฎาคม 2566</t>
  </si>
  <si>
    <t>รองศาสตราจารย์ ดร.ฤดี นิยมรัตน์</t>
  </si>
  <si>
    <t>ผลิตภัณฑ์กะปิ Probiotics</t>
  </si>
  <si>
    <t>วิสาหกิจชุมชนกลุ่มคนทำกะปิเคยตาดำ ต.คลองโคน จ.สมุทรสงคราม</t>
  </si>
  <si>
    <t xml:space="preserve">1.ประโยชน์เชิงพัฒนาผลิตภัณฑ์                          
2.การใช้ประโยชน์สร้างรายได้ลดรายจ่าย                 
3.การใช้ประโยชน์พัฒนาประชาชนและชุมชนให้เข้มแข็งและยั่งยืน </t>
  </si>
  <si>
    <t xml:space="preserve">1/มีนาคม/2563  ถึง 31/ธันวาคม/2564 </t>
  </si>
  <si>
    <t xml:space="preserve">ผู้ช่วยศาสตราจารย์ ดร.รินรดา  พัฒนใหญ่ยิ่ง   </t>
  </si>
  <si>
    <t>คณะวิทยาศาสตร์และเทคโนโลยี</t>
  </si>
  <si>
    <t>การพัฒนาแอปพลิเคชันแนะนำข้อมูลอัจฉริยะเพื่อเสริมสร้างศักยภาพวิสาหกิจการท่องเที่ยวโดยชุมชนแบบมีส่วนร่วม จังหวัดพัทลุง</t>
  </si>
  <si>
    <t>กลุ่มเกษตรกรกลุ่ม อ. บางแก้ว จ. พัทลุง</t>
  </si>
  <si>
    <t xml:space="preserve">1.ประโยชน์เชิงพัฒนาผลิตภัณฑ์                          
2.การใช้ประโยชน์สร้างรายได้ลดรายจ่าย         
3.การใช้ประโยชน์พัฒนาประชาชนและชุมชนให้เข้มแข็งและยั่งยืน </t>
  </si>
  <si>
    <t xml:space="preserve">ผู้ช่วยศาสตราจารย์ ดร.พิจิตรา จอมศรี   </t>
  </si>
  <si>
    <t>การผลิตกรดซัคซินิคจากของเหลือสับปะรด</t>
  </si>
  <si>
    <t>สมาพันธ์เอสเอ็มอีไทย จ.ประจวบคีรีขันธ์</t>
  </si>
  <si>
    <t xml:space="preserve">อาจารย์ ดร.ปัญชลี พัฒนิบูลย์      </t>
  </si>
  <si>
    <t>นวัตกรรมผลิตภัณฑอาหารและเครื่องดื่มเชิงสุขภาพจากผลมะมวงหาวมะนาวโห (Carissa carandas L.) สูการสรางความมั่นคงทางอาหารบนพื้นฐานเศรษฐกิจพอเพียงและบริบทชุมชนของไทย</t>
  </si>
  <si>
    <t>ชุมชนตำบลหมากแขง อ.เมือง จ.อุดรธานี</t>
  </si>
  <si>
    <t xml:space="preserve">อาจารยชเนศ วรรณะ     </t>
  </si>
  <si>
    <t>ความหลากหลายและการใชประโยชนของพืชอาหารปาตามหลักปรัชญาเศรษฐกิจพอเพียงเพื่อความมั่นคงทางอาหารอยางยั่งยืน</t>
  </si>
  <si>
    <t>ชุมชนหมูบานคีรีวงกต ต.นาแค อ.นายูง จ.อุดรธานี</t>
  </si>
  <si>
    <t>ศักยภาพทางโภชนาการอาหารพื้นบานเพื่อความมั่นคงทางอาหารและการใชประโยชนจากความหลากหลายทางชีวภาพอยางยั่งยืน</t>
  </si>
  <si>
    <t>ชุมชนบานเชียง อ.หนองหาน จ.อุดรธานี</t>
  </si>
  <si>
    <t>การผลิตน้ำตาลไซโลสจากเปลือกสับปะรด</t>
  </si>
  <si>
    <t>ศูนย์สินค้าโอทอป จ.ประจวบคีรีขันธ์</t>
  </si>
  <si>
    <t xml:space="preserve">1.ประโยชน์เชิงพัฒนาผลิตภัณฑ์                          
2.การใช้ประโยชน์สร้างรายได้ลดรายจ่าย 
3.การใช้ประโยชน์พัฒนาประชาชนและชุมชนให้เข้มแข็งและยั่งยืน </t>
  </si>
  <si>
    <t xml:space="preserve">1/ตุลาคม/2564 ถึง30 /กันยายน/ 2565   </t>
  </si>
  <si>
    <t xml:space="preserve">ดร.ชูสิทธิ์ หงษ์กุลทรัพย์  </t>
  </si>
  <si>
    <t xml:space="preserve">การพัฒนารูปแบบการตลาดและสร้างโอกาสทางการตลาดของสินค้า หนึ่งตำบล หนึ่งผลิตภัณฑ์ (OTOP)  จังหวัดประจวบคีรีขันธ์              </t>
  </si>
  <si>
    <t xml:space="preserve">ดร.ชูเกียรติ ผุดพรมราช  </t>
  </si>
  <si>
    <t>เมี่ยงบัวหลวง มาดามวิง สูตรชาววัง</t>
  </si>
  <si>
    <t>ชุมชน หมู่ 1 ต.คลองโยง อ.พุทธมณฑล จ.นครปฐม</t>
  </si>
  <si>
    <t>ดร.บัญยง พูลทรัพย์</t>
  </si>
  <si>
    <t>วิทยาลัยนิเทศศาสตร์</t>
  </si>
  <si>
    <t>แนวทางในการพัฒนา ความยั่งยืนของเกษตรกรรมในกลุ่มบ้านโฉนด ชุมชนคลองโยงลานตากฟ้า กรณีศึกษา โรงสีชุมชนบ้านโฉนด ชุมชนคลองโยง ตำบลลานตากฟ้า อำเภอนครชัยศรี จังหวัดนครปฐม</t>
  </si>
  <si>
    <t>ชุมชนคลองโยง-ลานตากฟ้า อำเภอนครชัยศรี จังหวัดนครปฐม</t>
  </si>
  <si>
    <t>1.การใช้ประโยชน์พัฒนาประชาชนและชุมชนให้เข้มแข็งและยั่งยืน</t>
  </si>
  <si>
    <t>15 มีนาคม 2565 ถึง 31 สิงหาคม 2565</t>
  </si>
  <si>
    <t xml:space="preserve">อาจารย์ ดร. วาสนา สุรีย์เดชะกุล   </t>
  </si>
  <si>
    <t>คณะมนุษยศาสตร์และสังคมศาสตร์</t>
  </si>
  <si>
    <t>การศึกษาสภาพปัญหาและความต้องการของกลุ่มเกษตรกรรม กลุ่มบ้านโฉนด  ชุมชนคลองโยง - ลานตากฟ้า อ.นครชัยศรี จ.นครปฐม เพื่อการพัฒนาอย่างยั่งยืน</t>
  </si>
  <si>
    <t>กลุ่มบ้านโฉนด  ชุมชนคลองโยง-ลานตากฟ้า อ.นครชัยศรี จ.นครปฐม เพื่อการพัฒนาอย่างยั่งยืน</t>
  </si>
  <si>
    <t xml:space="preserve">1.การใช้ประโยชน์พัฒนาประชาชนและชุมชนให้เข้มแข็งและยั่งยืน </t>
  </si>
  <si>
    <t xml:space="preserve">20 /มีนาคม/65 ถึง 31/สิงหาคม/65  </t>
  </si>
  <si>
    <t xml:space="preserve">อาจารย์ ดร.อาริยา  ภู่ระหงษ์   </t>
  </si>
  <si>
    <t>การวิเคราะห์พื้นที่เสี่ยงต่อการเกิดอุทกภัยเขตเมือง เขตตลิ่งชัน กรุงเทพมหานคร</t>
  </si>
  <si>
    <t>กรมป้องกันและบรรเทาสาธารณะภัย</t>
  </si>
  <si>
    <t>1 มีนาคม 2564 ถึง 30 กันยายน 2565</t>
  </si>
  <si>
    <t>อาจารย์ คธาวุฒิ ไวยสุศรี</t>
  </si>
  <si>
    <t>การพัฒนาพื้นที่ผลกระทบนาเกลือและนาข้าวนวัตวิถีสู่ทะเล อีสาน อาหารวัฒนธรรมเพื่อสร้างมูลค่าทางเศรษฐกิจคู่ขนานคุณค่าทางสังคม “วิถีวิธีบ้านดุง</t>
  </si>
  <si>
    <t>ประธานกำนันผู้ใหญ่บ้านอำเภอบ้านดุง</t>
  </si>
  <si>
    <t xml:space="preserve">3.การใช้ประโยชน์พัฒนาประชาชนและชุมชนให้เข้มแข็งและยั่งยืน </t>
  </si>
  <si>
    <t>รองศาสตราจารย์ ดร.ภูสิทธ์ ภูคำชะโนด</t>
  </si>
  <si>
    <t>การสร้างอัตลักษณ์ใหม่ทุนทางสังคมวัฒนธรรม ทุนทรัพยากรท้องถิ่นวิถีวิธีสู่การสร้างมูลค่าทางเศรษฐกิจ คุณค่าทางสังคม “ทะเลอีสาน อาหารวัฒนธรรม”</t>
  </si>
  <si>
    <t xml:space="preserve">1.ประโยชน์เชิงพัฒนาผลิตภัณฑ์    </t>
  </si>
  <si>
    <t>ผู้ช่วยศาสตราจารย์ ว่าที่ ร.ต. หญิงเพ็ญนภา ปาละปิน</t>
  </si>
  <si>
    <t>การศึกษาศักยภาพและแนวทางการปรับปรุงพื้นที่สถานีรถไฟหัวลำโพง</t>
  </si>
  <si>
    <t>หน่วยงาน/ชุมชน ที่นำผลงานไปใช้ประโยชน์: 
1.การรถไฟแห่งประเทศไทย 
2.ชุมชนวัดดวงแข เขตปทุมวัน กรุงเทพมหานคร</t>
  </si>
  <si>
    <t xml:space="preserve">ผลผลิต (Output) : 
1. ผลการศึกษานโยบายและแผนพัฒนาในด้านต่างๆของพื้นที่สถานีกรุงเทพ(หัวลำโพง)และพื้นที่โดยรอบ
2. ผลการศึกษาโครงข่ายพื้นที่สาธารณะในระดับเมืองและย่านรวมทั้งการเชื่อมต่อระบบการสัญจรของพื้นที่สถานีกรุงเทพ(หัวลำโพง)และพื้นที่โดยรอบ
3. แนวทางและข้อจำกัด ตลอดจนศักยภาพของการพัฒนาสถานีกรุงเทพ(หัวลำโพง)และพื้นที่โดยรอบ
 ผลลัพธ์ (Outcome) : 
 1. การรถไฟแห่งประเทศไทยและหน่วยงานภาครัฐที่เกี่ยวข้องสามารถนำข้อมูลจากงานวิจัยไปใช้ประโยชน์ในการพัฒนาพื้นที่สถานีกรุงเทพ (หัวลำโพง) ภายใต้ข้อจำกัด  บริบทและศักยภาพของพื้นที่
2. ภาครัฐและภาคเอกชนสามารถนำข้อมูลจากงานวิจัยไปใช้ประโยชน์ในการวางแผนยุทธศาสตร์ การพัฒนาโครงการที่ควบคู่ไปกับการสร้างขีดความสามารถในการแข่งขัน และส่งเสริมให้เป็นชุมชนน่าอยู่ (Good Life)
 3. เกิดการพัฒนาพื้นที่โดยมีความร่วมมือผู้มีส่วนเกี่ยวข้องทั้งจากภาครัฐ ผู้ประกอบการ และชุมชน
</t>
  </si>
  <si>
    <t>1/ตุลาคม/2564 ถึง 30/กันยายน/2565</t>
  </si>
  <si>
    <t>ผู้ช่วยศาสตราจารย์ ดร.สมบูรณ์ เวสน์</t>
  </si>
  <si>
    <t>วิทยาลัยสถาปัตยกรรมศาสตร์</t>
  </si>
  <si>
    <t>การพัฒนาทุนมนุษย์ของผู้ประกอบการร้านสตรีทฟู๊ดที่ขับเคลื่อนภูมิปัญญาและนวัตกรรมในกรุงเทพมหานคร</t>
  </si>
  <si>
    <t>สำนักงานเขตดุสิต กรุงเทพมหานคร</t>
  </si>
  <si>
    <t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
2.การใช้ประโยชน์สร้างรายได้ลดรายจ่าย เช่น กิจกรรมที่ก่อให้เกิดรายได้หรือลดรายจ่าย การดัดแปลงการผลิตของกินของใช้ที่อยู่ในครัวเรือนมาทดแทนหรือการนำของเหลือกินเหลือใช้มาเพื่อเพิ่มมูลค่าและจำหน่าย</t>
  </si>
  <si>
    <t xml:space="preserve">1/ตุลาคม/2564 ถึง30 /กันยายน/ 2565 </t>
  </si>
  <si>
    <t>รองศาสตราจารย์ ดร. ชุติกาญจน์ ศรีวิบูลย์</t>
  </si>
  <si>
    <t xml:space="preserve"> วิทยาลัยนวัตกรรมและการจัดการ</t>
  </si>
  <si>
    <t>กลยุทธ์การท่องเที่ยวเสน่ห์วิถีไทยเฉพาะถิ่น : นวัตกรรมภูมิปัญญาสร้างสรรค์บนฐานศาสตร์พระราชา  ของกลุ่มวิสาหกิจชุมชนจังหวัดอุดรธานี</t>
  </si>
  <si>
    <t>กลุ่มชุมชนท่องเที่ยวคีรีวงกต อำเภอนายูง</t>
  </si>
  <si>
    <t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</t>
  </si>
  <si>
    <t>นวัตกรรมชุมชนกับการท่องเที่ยวเชิงสุขภาพและศิลปวัฒนธรรมเพื่อเพิ่มขีดความสามารถในการแข่งขันและลดความเหลื่อมล้ำทางสังคมสู่การพัฒนาเศรษฐกิจฐานรากจังหวัดอุดรธานี</t>
  </si>
  <si>
    <t>กลุ่มปั้นหม้อเขียนสีบ้านเชียง</t>
  </si>
  <si>
    <t>กลยุทธ์การตลาดดิจิทัลอาหารสตรีทฟู๊ดเพื่อส่งเสริมการท่องเที่ยวเชิงอาหาร</t>
  </si>
  <si>
    <t>อาจารย์ อทิตยา บัวศรี</t>
  </si>
  <si>
    <t>การส่งเสริมอาชีพของผู้สูงวัยเพื่อการยกระดับผลิตภัณฑ์แบรนด์ผู้สูงวัยสู่ตลาดสากล</t>
  </si>
  <si>
    <t>1.1 สำนักงานพัฒนาการจังหวัดสมุทรสงคราม
1.2 วิสาหกิจชุมชนกลุ่มเกษตรสร้างสรรค์ ตำบลดอนมะโนรา อำเภอบางคนที จังหวัดสมุทรสงคราม
1.3 ศูนย์เรียนรู้เศรษฐกิจพอเพียง บ้านสารภี ตำบลจอมปลวก อำเภอบางคนที จังหวัดสมุทรสงคราม</t>
  </si>
  <si>
    <t xml:space="preserve">1.ประโยชน์เชิงพัฒนาผลิตภัณฑ์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
2.การใช้ประโยชน์สร้างรายได้ลดรายจ่าย เช่น กิจกรรมที่ก่อให้เกิดรายได้หรือลดรายจ่าย การดัดแปลงการผลิตของกินของใช้ที่อยู่ในครัวเรือนมาทดแทนหรือการนำของเหลือกินเหลือใช้มาเพื่อเพิ่มมูลค่าและจำหน่าย
3.การใช้ประโยชน์พัฒนาประชาชนและชุมชนให้เข้มแข็งและยั่งยืน </t>
  </si>
  <si>
    <t>ผู้ช่วยศาสตราจารย์ ดร.ชลภัสสรณ์ สิทธิวรงค์</t>
  </si>
  <si>
    <t>โครงการพัฒนาคุณภาพชีวิตของชุมชนตามแนวทางศาสตร์พระราชาสู่การพัฒนาอย่างยั่งยืน</t>
  </si>
  <si>
    <t>ชุมชนวัดเทวราชกุญชร</t>
  </si>
  <si>
    <t xml:space="preserve">การใช้ประโยชน์พัฒนาประชาชนและชุมชนให้เข้มแข็งและยั่งยืน </t>
  </si>
  <si>
    <t xml:space="preserve">ผู้ช่วยศาสตราจารย์วิภากร สอนสนาม </t>
  </si>
  <si>
    <t>วิทยาลัยพยาบาลและสุขภาพ</t>
  </si>
  <si>
    <t>การพัฒนาสุขภาวะผู้สูงอายุเมืองสมุทรสงครามอย่างยั่งยืน</t>
  </si>
  <si>
    <t>รพ.สต.บางนกแขวก อำเภอบางคนที จังหวัดสมุทรสงคราม</t>
  </si>
  <si>
    <t>ผู้ช่วยศาสตราจารย์ ดร.บุญศรี กิตติโชติพาณิชย์</t>
  </si>
  <si>
    <t>เส้นทางจักรยานเพื่อการท่องเที่ยววิถีถิ่นไทย สู่การพัฒนาแอปพลิเคชั่นเส้นทางท่องเที่ยวชุมชน</t>
  </si>
  <si>
    <t>ชุมชนท่องเที่ยวเชิงวัฒนธรรม บ้านเชียง จังหวัดอุดรธานี</t>
  </si>
  <si>
    <t>อาจารย์ ดร.รัมภาภัค ฤกษ์วีระวัฒนา</t>
  </si>
  <si>
    <t>วิทยาลัยการจัดการอุตสาหกรรมบริการ</t>
  </si>
  <si>
    <t>การพัฒนาตราสัญลักษณ์และบรรจุภัณฑ์ผลิตภัณฑ์จากภูมิปัญญาท้องถิ่นเพื่อสร้างความเข้มแข็งของเศรษฐกิจฐานรากและลดความเหลื่อมล้ำด้านเศรษฐกิจ</t>
  </si>
  <si>
    <t>กลุ่มผู้ผลิตสินค้า OTOP ในอำเภอนายูง จังหวัดอุดรธานี</t>
  </si>
  <si>
    <t>ประโยชน์เชิงพัฒนาผลิตภัณฑ์ เช่น มีการพัฒนาปรับปรุงผลิตภุณฑ์ตรงตามความต้องการของประชาชนและก่อให้เกิดผลิตภัณฑ์เชิงพาณิชย์</t>
  </si>
  <si>
    <t>ผู้ช่วยศาสตราจารย์ ดร.วัฒน์ พลอยศรี</t>
  </si>
  <si>
    <t>การพัฒนาบรรจุภัณฑ์ที่เป็นมิตรกับสิ่งแวดล้อมสำหรับผลิตภัณฑ์ของกลุ่มวิสาหกิจชุมชน เพื่อเพิ่มขีดความสามารถในการแข่งขันและลดความเหลื่อมล้ำทางสังคมสู่การพัฒนาเศรษฐกิจฐานราก</t>
  </si>
  <si>
    <t>กลุ่มผู้วิสาหกิจชุมชน อำเภอหนองหาน จังหวัดอุดรธานี</t>
  </si>
  <si>
    <t>การค้นหาและสกัดอัตลักษณ์วัฒนธรรมชุมชนเพื่อเพิ่มมูลค่าทางการท่องเที่ยวส่งเสริมนโยบายท่องเที่ยวเมืองรอง จังหวัด
อุดรธานี</t>
  </si>
  <si>
    <t>หมู่บ้านคีรีวงกต อำเภอนายูง จังหวัดอุดรธานี</t>
  </si>
  <si>
    <t>การใช้ประโยชน์พัฒนาประชาชนและชุมชนให้เข้มแข็งและยั่งยืน โดยนำองค์ความรู้ไปพัฒนาอัตลักษณ์วัฒนธรรมชุมชนเพื่อเพิ่มมูลค่าทางการท่องเที่ยว</t>
  </si>
  <si>
    <t>อาจารย์วันจักร น้อยจันทร์</t>
  </si>
  <si>
    <t>วิทยาลัยการเมืองและการปกครอง</t>
  </si>
  <si>
    <t>การมีส่วนร่วมของประชาชน ในการพัฒนาแหล่งท่องเที่ยวนวัตวิถีเชิงอนุรักษ์วัฒนธรรมและภูมิปัญญาท้องถิ่นอย่างยั่งยืน ตามหลักปรัชญาของเศรษฐกิจพอเพียง อำเภอนายูง จังหวัดอุดรธานี</t>
  </si>
  <si>
    <t>ผู้ประกอบการ ประชาสังคม หน่วยงานภาครัฐในพื้นที่</t>
  </si>
  <si>
    <t>การใช้ประโยชน์พัฒนาประชาชนและชุมชนให้เข้มแข็งและยั่งยืน โดยผู้ประกอบการและแรงงาน รวมถึงผู้เกี่ยวข้องในธุรกิจมีรายได้เพิ่มขึ้น และเป็นการกระจายรายได้ในชุมชน</t>
  </si>
  <si>
    <t>1 พฤจิกายน 2564 - 1 พฤจิกายน 2565</t>
  </si>
  <si>
    <t>อาจารย์ ดร.ปกครอง มณีโรจน์</t>
  </si>
  <si>
    <t>มีส่วนร่วมของประชาชนในการส่งเสริมการท่องเที่ยวเชิงวัฒนธรรม และพัฒนาโอทอป นวัตวิถี เพื่อลดความเหลื่อมล้ำทางสังคมของชุมชนบ้านเชียง อำเภอหนองหาน จังหวัดอุดรธานี</t>
  </si>
  <si>
    <t>การใช้ประโยชน์พัฒนาประชาชนและชุมชนให้เข้มแข็งและยั่งยืน โดยผู้ประกอบการและแรงงาน รวมถึงผู้เกี่ยวข้องในธุรกิจมีรายได้เพิ่มขึ้น</t>
  </si>
  <si>
    <t>การพัฒนาและส่งเสริมทุนชุมชนเพื่อลดความเหลื่อมล้ำและพัฒนาชุมชนให้เป็นชุมชนท่องเที่ยว OTOP นวัตวิถี</t>
  </si>
  <si>
    <t>บ้านเชียง หนองหาร จังหวัดอุดรธานี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</si>
</sst>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9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39">
    <xf numFmtId="0" fontId="0" fillId="0" borderId="0" xfId="0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center" vertical="top"/>
      <protection locked="0"/>
    </xf>
    <xf numFmtId="0" fontId="3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1" fillId="4" borderId="0" xfId="0" applyFont="1" applyFill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7" fillId="4" borderId="15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8" borderId="9" xfId="0" applyNumberFormat="1" applyFont="1" applyFill="1" applyBorder="1" applyAlignment="1">
      <alignment horizontal="center" vertical="top" wrapText="1"/>
    </xf>
    <xf numFmtId="188" fontId="1" fillId="8" borderId="9" xfId="0" applyNumberFormat="1" applyFont="1" applyFill="1" applyBorder="1" applyAlignment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2" fontId="9" fillId="0" borderId="8" xfId="0" applyNumberFormat="1" applyFont="1" applyBorder="1" applyAlignment="1" applyProtection="1">
      <alignment horizontal="center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8" borderId="0" xfId="0" applyFont="1" applyFill="1" applyAlignment="1">
      <alignment horizontal="left" vertical="top"/>
    </xf>
    <xf numFmtId="0" fontId="10" fillId="0" borderId="0" xfId="0" applyFont="1"/>
    <xf numFmtId="2" fontId="1" fillId="8" borderId="0" xfId="0" applyNumberFormat="1" applyFont="1" applyFill="1" applyAlignment="1">
      <alignment horizontal="left" vertical="top"/>
    </xf>
    <xf numFmtId="0" fontId="11" fillId="9" borderId="9" xfId="0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Alignment="1">
      <alignment horizontal="left" vertical="top"/>
    </xf>
    <xf numFmtId="0" fontId="1" fillId="0" borderId="8" xfId="0" applyFont="1" applyBorder="1" applyAlignment="1" applyProtection="1">
      <alignment vertical="top" wrapText="1"/>
      <protection locked="0"/>
    </xf>
    <xf numFmtId="0" fontId="11" fillId="10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1" fontId="12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1" fontId="1" fillId="4" borderId="0" xfId="0" applyNumberFormat="1" applyFont="1" applyFill="1" applyAlignment="1">
      <alignment horizontal="left" vertical="top"/>
    </xf>
    <xf numFmtId="0" fontId="9" fillId="4" borderId="16" xfId="0" applyFont="1" applyFill="1" applyBorder="1" applyAlignment="1" applyProtection="1">
      <alignment horizontal="left" vertical="top" wrapText="1"/>
      <protection locked="0"/>
    </xf>
    <xf numFmtId="0" fontId="9" fillId="4" borderId="17" xfId="0" applyFont="1" applyFill="1" applyBorder="1" applyAlignment="1" applyProtection="1">
      <alignment horizontal="left" vertical="top" wrapText="1"/>
      <protection locked="0"/>
    </xf>
    <xf numFmtId="0" fontId="11" fillId="4" borderId="0" xfId="0" applyFont="1" applyFill="1" applyAlignment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top" wrapText="1"/>
      <protection locked="0"/>
    </xf>
    <xf numFmtId="2" fontId="9" fillId="4" borderId="8" xfId="0" applyNumberFormat="1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187" fontId="7" fillId="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4" borderId="10" xfId="0" applyNumberFormat="1" applyFont="1" applyFill="1" applyBorder="1" applyAlignment="1" applyProtection="1">
      <alignment horizontal="center" vertical="top" wrapText="1"/>
      <protection locked="0"/>
    </xf>
    <xf numFmtId="0" fontId="8" fillId="4" borderId="10" xfId="0" applyFont="1" applyFill="1" applyBorder="1" applyAlignment="1" applyProtection="1">
      <alignment horizontal="center" vertical="top" wrapText="1"/>
      <protection hidden="1"/>
    </xf>
    <xf numFmtId="0" fontId="13" fillId="3" borderId="8" xfId="0" applyFont="1" applyFill="1" applyBorder="1" applyAlignment="1" applyProtection="1">
      <alignment horizontal="center" vertical="top" wrapText="1"/>
      <protection locked="0"/>
    </xf>
    <xf numFmtId="187" fontId="13" fillId="3" borderId="8" xfId="0" applyNumberFormat="1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top" wrapText="1"/>
      <protection locked="0"/>
    </xf>
    <xf numFmtId="1" fontId="14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4" fillId="3" borderId="8" xfId="0" applyNumberFormat="1" applyFont="1" applyFill="1" applyBorder="1" applyAlignment="1" applyProtection="1">
      <alignment horizontal="center" vertical="top" wrapText="1"/>
      <protection hidden="1"/>
    </xf>
    <xf numFmtId="0" fontId="15" fillId="3" borderId="8" xfId="0" applyFont="1" applyFill="1" applyBorder="1" applyAlignment="1" applyProtection="1">
      <alignment horizontal="center" vertical="top" wrapText="1"/>
      <protection hidden="1"/>
    </xf>
    <xf numFmtId="0" fontId="2" fillId="3" borderId="8" xfId="0" applyFont="1" applyFill="1" applyBorder="1" applyAlignment="1" applyProtection="1">
      <alignment horizontal="center" vertical="top" wrapText="1"/>
      <protection hidden="1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4" fillId="12" borderId="8" xfId="0" applyFont="1" applyFill="1" applyBorder="1" applyAlignment="1" applyProtection="1">
      <alignment horizontal="left" vertical="top" wrapText="1"/>
      <protection locked="0"/>
    </xf>
    <xf numFmtId="0" fontId="3" fillId="11" borderId="8" xfId="0" applyFont="1" applyFill="1" applyBorder="1" applyAlignment="1" applyProtection="1">
      <alignment horizontal="center" vertical="center"/>
      <protection locked="0"/>
    </xf>
    <xf numFmtId="0" fontId="3" fillId="11" borderId="8" xfId="0" applyFont="1" applyFill="1" applyBorder="1" applyAlignment="1" applyProtection="1">
      <alignment horizontal="center" vertical="center" wrapText="1"/>
      <protection locked="0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  <protection locked="0"/>
    </xf>
    <xf numFmtId="188" fontId="1" fillId="4" borderId="8" xfId="0" applyNumberFormat="1" applyFont="1" applyFill="1" applyBorder="1" applyAlignment="1" applyProtection="1">
      <alignment horizontal="center" vertical="top"/>
      <protection locked="0"/>
    </xf>
    <xf numFmtId="0" fontId="9" fillId="4" borderId="8" xfId="0" applyFont="1" applyFill="1" applyBorder="1" applyAlignment="1">
      <alignment horizontal="center" vertical="top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6" fillId="4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16" fillId="4" borderId="19" xfId="0" applyFont="1" applyFill="1" applyBorder="1" applyAlignment="1" applyProtection="1">
      <alignment horizontal="center" vertical="top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right" vertical="center"/>
      <protection locked="0"/>
    </xf>
    <xf numFmtId="0" fontId="3" fillId="5" borderId="6" xfId="0" applyFont="1" applyFill="1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top" wrapText="1"/>
      <protection locked="0"/>
    </xf>
    <xf numFmtId="0" fontId="17" fillId="4" borderId="0" xfId="0" applyFont="1" applyFill="1" applyAlignment="1">
      <alignment horizontal="left" vertical="top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17" xfId="0" applyFont="1" applyFill="1" applyBorder="1" applyAlignment="1">
      <alignment horizontal="left" vertical="top" wrapText="1"/>
    </xf>
    <xf numFmtId="14" fontId="1" fillId="4" borderId="8" xfId="0" applyNumberFormat="1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vertical="top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top" wrapText="1"/>
    </xf>
    <xf numFmtId="14" fontId="9" fillId="4" borderId="8" xfId="0" applyNumberFormat="1" applyFont="1" applyFill="1" applyBorder="1" applyAlignment="1">
      <alignment horizontal="left" vertical="top" wrapText="1"/>
    </xf>
    <xf numFmtId="0" fontId="1" fillId="4" borderId="16" xfId="1" applyFont="1" applyFill="1" applyBorder="1" applyAlignment="1">
      <alignment horizontal="left" vertical="top" wrapText="1"/>
    </xf>
    <xf numFmtId="0" fontId="1" fillId="4" borderId="17" xfId="1" applyFont="1" applyFill="1" applyBorder="1" applyAlignment="1">
      <alignment horizontal="left" vertical="top" wrapText="1"/>
    </xf>
    <xf numFmtId="0" fontId="1" fillId="4" borderId="8" xfId="1" applyFont="1" applyFill="1" applyBorder="1" applyAlignment="1">
      <alignment horizontal="left" vertical="top"/>
    </xf>
    <xf numFmtId="0" fontId="1" fillId="4" borderId="8" xfId="1" applyFont="1" applyFill="1" applyBorder="1" applyAlignment="1">
      <alignment horizontal="center" vertical="top" wrapText="1"/>
    </xf>
    <xf numFmtId="0" fontId="1" fillId="4" borderId="8" xfId="1" applyFont="1" applyFill="1" applyBorder="1" applyAlignment="1">
      <alignment horizontal="left" vertical="top" wrapText="1"/>
    </xf>
    <xf numFmtId="14" fontId="1" fillId="4" borderId="8" xfId="1" applyNumberFormat="1" applyFont="1" applyFill="1" applyBorder="1" applyAlignment="1">
      <alignment horizontal="left" vertical="top" wrapText="1"/>
    </xf>
    <xf numFmtId="0" fontId="1" fillId="4" borderId="8" xfId="1" applyFont="1" applyFill="1" applyBorder="1" applyAlignment="1">
      <alignment horizontal="center" vertical="top"/>
    </xf>
    <xf numFmtId="15" fontId="1" fillId="4" borderId="8" xfId="0" applyNumberFormat="1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left" vertical="top"/>
    </xf>
    <xf numFmtId="0" fontId="1" fillId="4" borderId="13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vertical="top"/>
    </xf>
    <xf numFmtId="0" fontId="9" fillId="4" borderId="8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Normal 2 4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ss-IRDSSRU\Desktop\&#3649;&#3610;&#3610;&#3648;&#3585;&#3655;&#3610;&#3618;&#3640;&#3607;&#3608;&#3624;&#3634;&#3626;&#3605;&#3619;&#3660;&#3607;&#3637;&#3656;%202-2565%20&#3619;&#3629;&#3610;%2012%20&#3648;&#3604;&#3639;&#3629;&#3609;%20&#3613;&#3656;&#3634;&#3618;&#3623;&#3636;&#3592;&#3633;&#361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5.1"/>
      <sheetName val="รายละเอียด 2.5.1"/>
      <sheetName val="2.7.1"/>
      <sheetName val="2.9.1"/>
      <sheetName val="รายละเอียด 2.9.1"/>
      <sheetName val="000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134"/>
  <sheetViews>
    <sheetView tabSelected="1" zoomScale="70" zoomScaleNormal="70" workbookViewId="0">
      <pane xSplit="3" ySplit="5" topLeftCell="D6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ColWidth="9" defaultRowHeight="24" x14ac:dyDescent="0.2"/>
  <cols>
    <col min="1" max="1" width="10.125" style="7" customWidth="1"/>
    <col min="2" max="2" width="12" style="8" customWidth="1"/>
    <col min="3" max="3" width="22.75" style="8" customWidth="1"/>
    <col min="4" max="4" width="9" style="8"/>
    <col min="5" max="8" width="10" style="8" customWidth="1"/>
    <col min="9" max="9" width="17.75" style="8" bestFit="1" customWidth="1"/>
    <col min="10" max="10" width="20.5" style="8" bestFit="1" customWidth="1"/>
    <col min="11" max="11" width="15.5" style="8" customWidth="1"/>
    <col min="12" max="12" width="20.5" style="8" customWidth="1"/>
    <col min="13" max="13" width="24.375" style="8" customWidth="1"/>
    <col min="14" max="14" width="47" style="8" bestFit="1" customWidth="1"/>
    <col min="15" max="50" width="9" style="7"/>
    <col min="51" max="16384" width="9" style="8"/>
  </cols>
  <sheetData>
    <row r="1" spans="1:5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4"/>
      <c r="K1" s="2" t="s">
        <v>2</v>
      </c>
      <c r="L1" s="5"/>
      <c r="M1" s="6"/>
      <c r="N1" s="6"/>
    </row>
    <row r="2" spans="1:57" ht="30.75" x14ac:dyDescent="0.2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3"/>
      <c r="J2" s="13"/>
      <c r="K2" s="10" t="s">
        <v>5</v>
      </c>
      <c r="L2" s="15"/>
      <c r="M2" s="6"/>
      <c r="N2" s="6"/>
    </row>
    <row r="3" spans="1:57" s="7" customFormat="1" x14ac:dyDescent="0.2">
      <c r="A3" s="16" t="s">
        <v>6</v>
      </c>
      <c r="B3" s="17" t="s">
        <v>7</v>
      </c>
      <c r="C3" s="18"/>
      <c r="D3" s="18" t="s">
        <v>8</v>
      </c>
      <c r="E3" s="19" t="s">
        <v>9</v>
      </c>
      <c r="F3" s="19"/>
      <c r="G3" s="19"/>
      <c r="H3" s="19"/>
      <c r="I3" s="19"/>
      <c r="J3" s="19"/>
      <c r="K3" s="19"/>
      <c r="L3" s="19"/>
    </row>
    <row r="4" spans="1:57" s="7" customFormat="1" ht="42" customHeight="1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6"/>
      <c r="J4" s="27" t="s">
        <v>14</v>
      </c>
      <c r="K4" s="28" t="s">
        <v>15</v>
      </c>
      <c r="L4" s="28" t="s">
        <v>16</v>
      </c>
      <c r="M4" s="29" t="s">
        <v>17</v>
      </c>
      <c r="N4" s="29" t="s">
        <v>18</v>
      </c>
      <c r="AY4" s="8"/>
      <c r="AZ4" s="8"/>
      <c r="BA4" s="8"/>
      <c r="BB4" s="8"/>
      <c r="BC4" s="8"/>
      <c r="BD4" s="8"/>
      <c r="BE4" s="8"/>
    </row>
    <row r="5" spans="1:57" s="7" customFormat="1" ht="42" customHeight="1" x14ac:dyDescent="0.55000000000000004">
      <c r="A5" s="20"/>
      <c r="B5" s="24"/>
      <c r="C5" s="26"/>
      <c r="D5" s="30"/>
      <c r="E5" s="31" t="s">
        <v>19</v>
      </c>
      <c r="F5" s="31" t="s">
        <v>20</v>
      </c>
      <c r="G5" s="31" t="s">
        <v>21</v>
      </c>
      <c r="H5" s="31" t="s">
        <v>22</v>
      </c>
      <c r="I5" s="32" t="s">
        <v>23</v>
      </c>
      <c r="J5" s="33"/>
      <c r="K5" s="30"/>
      <c r="L5" s="30"/>
      <c r="M5" s="29"/>
      <c r="N5" s="29"/>
      <c r="P5" s="34" t="s">
        <v>11</v>
      </c>
      <c r="Q5" s="35"/>
      <c r="R5" s="35"/>
      <c r="S5" s="35"/>
      <c r="T5" s="35"/>
      <c r="AY5" s="8"/>
      <c r="AZ5" s="8"/>
      <c r="BA5" s="8"/>
      <c r="BB5" s="8"/>
      <c r="BC5" s="8"/>
      <c r="BD5" s="8"/>
      <c r="BE5" s="8"/>
    </row>
    <row r="6" spans="1:57" s="7" customFormat="1" ht="23.25" customHeight="1" x14ac:dyDescent="0.4">
      <c r="A6" s="36">
        <v>1</v>
      </c>
      <c r="B6" s="37" t="s">
        <v>24</v>
      </c>
      <c r="C6" s="37"/>
      <c r="D6" s="38">
        <v>2</v>
      </c>
      <c r="E6" s="39">
        <v>2</v>
      </c>
      <c r="F6" s="39"/>
      <c r="G6" s="39"/>
      <c r="H6" s="39"/>
      <c r="I6" s="40">
        <f>SUM(E6:H6)</f>
        <v>2</v>
      </c>
      <c r="J6" s="41">
        <f>IFERROR(ROUND((I6/D6)*100,2),0)</f>
        <v>100</v>
      </c>
      <c r="K6" s="42">
        <f>IF(J6=0,0,IF(J6="N/A",1,IF(J6&lt;=P$8,1,IF(J6=Q$8,2,IF(J6&lt;Q$8,(((J6-P$8)/T$6)+1),IF(J6=R$8,3,IF(J6&lt;R$8,(((J6-Q$8)/T$6)+2),IF(J6=S$8,4,IF(J6&lt;S$8,(((J6-R$8)/T$6)+3),IF(J6&gt;=T$8,5,IF(J6&lt;T$8,(((J6-T$8)/T$6)+4),0)))))))))))</f>
        <v>5</v>
      </c>
      <c r="L6" s="43" t="str">
        <f>IF(K6=5,"ü","û")</f>
        <v>ü</v>
      </c>
      <c r="M6" s="44">
        <v>100</v>
      </c>
      <c r="N6" s="45" t="s">
        <v>25</v>
      </c>
      <c r="P6" s="46" t="s">
        <v>26</v>
      </c>
      <c r="Q6" s="46"/>
      <c r="R6" s="46"/>
      <c r="S6" s="47"/>
      <c r="T6" s="48">
        <v>20</v>
      </c>
      <c r="AY6" s="8"/>
      <c r="AZ6" s="8"/>
      <c r="BA6" s="8"/>
      <c r="BB6" s="8"/>
      <c r="BC6" s="8"/>
      <c r="BD6" s="8"/>
      <c r="BE6" s="8"/>
    </row>
    <row r="7" spans="1:57" s="7" customFormat="1" ht="23.25" customHeight="1" x14ac:dyDescent="0.2">
      <c r="A7" s="36">
        <v>2</v>
      </c>
      <c r="B7" s="37" t="s">
        <v>27</v>
      </c>
      <c r="C7" s="37"/>
      <c r="D7" s="38">
        <v>8</v>
      </c>
      <c r="E7" s="39">
        <v>8</v>
      </c>
      <c r="F7" s="39"/>
      <c r="G7" s="39"/>
      <c r="H7" s="39"/>
      <c r="I7" s="40">
        <f t="shared" ref="I7:I21" si="0">SUM(E7:H7)</f>
        <v>8</v>
      </c>
      <c r="J7" s="41">
        <f t="shared" ref="J7:J20" si="1">IFERROR(ROUND((I7/D7)*100,2),0)</f>
        <v>100</v>
      </c>
      <c r="K7" s="42">
        <f t="shared" ref="K7:K21" si="2">IF(J7=0,0,IF(J7="N/A",1,IF(J7&lt;=P$8,1,IF(J7=Q$8,2,IF(J7&lt;Q$8,(((J7-P$8)/T$6)+1),IF(J7=R$8,3,IF(J7&lt;R$8,(((J7-Q$8)/T$6)+2),IF(J7=S$8,4,IF(J7&lt;S$8,(((J7-R$8)/T$6)+3),IF(J7&gt;=T$8,5,IF(J7&lt;T$8,(((J7-T$8)/T$6)+4),0)))))))))))</f>
        <v>5</v>
      </c>
      <c r="L7" s="43" t="str">
        <f t="shared" ref="L7:L22" si="3">IF(K7=5,"ü","û")</f>
        <v>ü</v>
      </c>
      <c r="M7" s="44">
        <v>100</v>
      </c>
      <c r="N7" s="45" t="s">
        <v>25</v>
      </c>
      <c r="P7" s="49" t="s">
        <v>28</v>
      </c>
      <c r="Q7" s="49" t="s">
        <v>29</v>
      </c>
      <c r="R7" s="49" t="s">
        <v>30</v>
      </c>
      <c r="S7" s="49" t="s">
        <v>31</v>
      </c>
      <c r="T7" s="49" t="s">
        <v>32</v>
      </c>
      <c r="AY7" s="8"/>
      <c r="AZ7" s="8"/>
      <c r="BA7" s="8"/>
      <c r="BB7" s="8"/>
      <c r="BC7" s="8"/>
      <c r="BD7" s="8"/>
      <c r="BE7" s="8"/>
    </row>
    <row r="8" spans="1:57" s="7" customFormat="1" ht="23.25" customHeight="1" x14ac:dyDescent="0.2">
      <c r="A8" s="36">
        <v>3</v>
      </c>
      <c r="B8" s="37" t="s">
        <v>33</v>
      </c>
      <c r="C8" s="37"/>
      <c r="D8" s="38">
        <v>5</v>
      </c>
      <c r="E8" s="39">
        <v>5</v>
      </c>
      <c r="F8" s="39"/>
      <c r="G8" s="39"/>
      <c r="H8" s="39"/>
      <c r="I8" s="40">
        <f t="shared" si="0"/>
        <v>5</v>
      </c>
      <c r="J8" s="41">
        <f t="shared" si="1"/>
        <v>100</v>
      </c>
      <c r="K8" s="42">
        <f t="shared" si="2"/>
        <v>5</v>
      </c>
      <c r="L8" s="43" t="str">
        <f t="shared" si="3"/>
        <v>ü</v>
      </c>
      <c r="M8" s="44">
        <v>100</v>
      </c>
      <c r="N8" s="45" t="s">
        <v>25</v>
      </c>
      <c r="P8" s="50">
        <v>20</v>
      </c>
      <c r="Q8" s="50">
        <v>40</v>
      </c>
      <c r="R8" s="50">
        <v>60</v>
      </c>
      <c r="S8" s="50">
        <v>80</v>
      </c>
      <c r="T8" s="50">
        <v>100</v>
      </c>
      <c r="AY8" s="8"/>
      <c r="AZ8" s="8"/>
      <c r="BA8" s="8"/>
      <c r="BB8" s="8"/>
      <c r="BC8" s="8"/>
      <c r="BD8" s="8"/>
      <c r="BE8" s="8"/>
    </row>
    <row r="9" spans="1:57" s="7" customFormat="1" ht="23.25" customHeight="1" x14ac:dyDescent="0.2">
      <c r="A9" s="36">
        <v>4</v>
      </c>
      <c r="B9" s="51" t="s">
        <v>34</v>
      </c>
      <c r="C9" s="51"/>
      <c r="D9" s="38">
        <v>2</v>
      </c>
      <c r="E9" s="39">
        <v>2</v>
      </c>
      <c r="F9" s="39"/>
      <c r="G9" s="39"/>
      <c r="H9" s="39"/>
      <c r="I9" s="40">
        <f t="shared" si="0"/>
        <v>2</v>
      </c>
      <c r="J9" s="41">
        <f>IFERROR(ROUND((I9/D9)*100,2),0)</f>
        <v>100</v>
      </c>
      <c r="K9" s="42">
        <f t="shared" si="2"/>
        <v>5</v>
      </c>
      <c r="L9" s="43" t="str">
        <f t="shared" si="3"/>
        <v>ü</v>
      </c>
      <c r="M9" s="44">
        <v>100</v>
      </c>
      <c r="N9" s="45" t="s">
        <v>25</v>
      </c>
      <c r="P9" s="35"/>
      <c r="Q9" s="35"/>
      <c r="R9" s="35"/>
      <c r="S9" s="35"/>
      <c r="T9" s="35"/>
      <c r="AY9" s="8"/>
      <c r="AZ9" s="8"/>
      <c r="BA9" s="8"/>
      <c r="BB9" s="8"/>
      <c r="BC9" s="8"/>
      <c r="BD9" s="8"/>
      <c r="BE9" s="8"/>
    </row>
    <row r="10" spans="1:57" s="7" customFormat="1" ht="23.25" customHeight="1" x14ac:dyDescent="0.2">
      <c r="A10" s="36">
        <v>5</v>
      </c>
      <c r="B10" s="51" t="s">
        <v>35</v>
      </c>
      <c r="C10" s="51"/>
      <c r="D10" s="38">
        <v>5</v>
      </c>
      <c r="E10" s="52">
        <v>8</v>
      </c>
      <c r="F10" s="39"/>
      <c r="G10" s="39"/>
      <c r="H10" s="39"/>
      <c r="I10" s="40">
        <f t="shared" si="0"/>
        <v>8</v>
      </c>
      <c r="J10" s="41">
        <f>IFERROR(ROUND((I10/D10)*100,2),0)</f>
        <v>160</v>
      </c>
      <c r="K10" s="42">
        <f t="shared" si="2"/>
        <v>5</v>
      </c>
      <c r="L10" s="43" t="str">
        <f t="shared" si="3"/>
        <v>ü</v>
      </c>
      <c r="M10" s="44">
        <v>160</v>
      </c>
      <c r="N10" s="45" t="s">
        <v>25</v>
      </c>
      <c r="P10" s="53"/>
      <c r="Q10" s="35"/>
      <c r="R10" s="35"/>
      <c r="S10" s="35"/>
      <c r="T10" s="35"/>
      <c r="AY10" s="8"/>
      <c r="AZ10" s="8"/>
      <c r="BA10" s="8"/>
      <c r="BB10" s="8"/>
      <c r="BC10" s="8"/>
      <c r="BD10" s="8"/>
      <c r="BE10" s="8"/>
    </row>
    <row r="11" spans="1:57" s="7" customFormat="1" ht="23.25" customHeight="1" x14ac:dyDescent="0.55000000000000004">
      <c r="A11" s="36">
        <v>6</v>
      </c>
      <c r="B11" s="51" t="s">
        <v>36</v>
      </c>
      <c r="C11" s="51"/>
      <c r="D11" s="38">
        <v>5</v>
      </c>
      <c r="E11" s="39">
        <v>6</v>
      </c>
      <c r="F11" s="39"/>
      <c r="G11" s="39"/>
      <c r="H11" s="39"/>
      <c r="I11" s="40">
        <f t="shared" si="0"/>
        <v>6</v>
      </c>
      <c r="J11" s="41">
        <f>IFERROR(ROUND((I11/D11)*100,2),0)</f>
        <v>120</v>
      </c>
      <c r="K11" s="42">
        <f t="shared" si="2"/>
        <v>5</v>
      </c>
      <c r="L11" s="43" t="str">
        <f t="shared" si="3"/>
        <v>ü</v>
      </c>
      <c r="M11" s="44">
        <v>120</v>
      </c>
      <c r="N11" s="45" t="s">
        <v>25</v>
      </c>
      <c r="P11" s="34" t="s">
        <v>37</v>
      </c>
      <c r="Q11" s="35"/>
      <c r="R11" s="35"/>
      <c r="S11" s="35"/>
      <c r="T11" s="35"/>
      <c r="AY11" s="8"/>
      <c r="AZ11" s="8"/>
      <c r="BA11" s="8"/>
      <c r="BB11" s="8"/>
      <c r="BC11" s="8"/>
      <c r="BD11" s="8"/>
      <c r="BE11" s="8"/>
    </row>
    <row r="12" spans="1:57" s="7" customFormat="1" ht="23.25" customHeight="1" x14ac:dyDescent="0.2">
      <c r="A12" s="36">
        <v>7</v>
      </c>
      <c r="B12" s="37" t="s">
        <v>38</v>
      </c>
      <c r="C12" s="37"/>
      <c r="D12" s="38">
        <v>1</v>
      </c>
      <c r="E12" s="39">
        <v>1</v>
      </c>
      <c r="F12" s="39"/>
      <c r="G12" s="39"/>
      <c r="H12" s="39"/>
      <c r="I12" s="40">
        <f t="shared" si="0"/>
        <v>1</v>
      </c>
      <c r="J12" s="41">
        <f>IFERROR(ROUND((I12/D12)*100,2),0)</f>
        <v>100</v>
      </c>
      <c r="K12" s="42">
        <f t="shared" si="2"/>
        <v>5</v>
      </c>
      <c r="L12" s="43" t="str">
        <f t="shared" si="3"/>
        <v>ü</v>
      </c>
      <c r="M12" s="44">
        <v>100</v>
      </c>
      <c r="N12" s="45" t="s">
        <v>25</v>
      </c>
      <c r="P12" s="35" t="s">
        <v>26</v>
      </c>
      <c r="Q12" s="35"/>
      <c r="R12" s="35"/>
      <c r="S12" s="35"/>
      <c r="T12" s="35">
        <v>5</v>
      </c>
      <c r="AY12" s="8"/>
      <c r="AZ12" s="8"/>
      <c r="BA12" s="8"/>
      <c r="BB12" s="8"/>
      <c r="BC12" s="8"/>
      <c r="BD12" s="8"/>
      <c r="BE12" s="8"/>
    </row>
    <row r="13" spans="1:57" s="7" customFormat="1" ht="23.25" customHeight="1" x14ac:dyDescent="0.2">
      <c r="A13" s="36">
        <v>8</v>
      </c>
      <c r="B13" s="54" t="s">
        <v>39</v>
      </c>
      <c r="C13" s="54"/>
      <c r="D13" s="38">
        <v>5</v>
      </c>
      <c r="E13" s="39">
        <v>5</v>
      </c>
      <c r="F13" s="39"/>
      <c r="G13" s="39"/>
      <c r="H13" s="39"/>
      <c r="I13" s="40">
        <f t="shared" si="0"/>
        <v>5</v>
      </c>
      <c r="J13" s="41">
        <f t="shared" si="1"/>
        <v>100</v>
      </c>
      <c r="K13" s="42">
        <f t="shared" si="2"/>
        <v>5</v>
      </c>
      <c r="L13" s="43" t="str">
        <f t="shared" si="3"/>
        <v>ü</v>
      </c>
      <c r="M13" s="44">
        <v>100</v>
      </c>
      <c r="N13" s="45" t="s">
        <v>25</v>
      </c>
      <c r="P13" s="55" t="s">
        <v>28</v>
      </c>
      <c r="Q13" s="55" t="s">
        <v>29</v>
      </c>
      <c r="R13" s="55" t="s">
        <v>30</v>
      </c>
      <c r="S13" s="55" t="s">
        <v>31</v>
      </c>
      <c r="T13" s="55" t="s">
        <v>32</v>
      </c>
      <c r="AY13" s="8"/>
      <c r="AZ13" s="8"/>
      <c r="BA13" s="8"/>
      <c r="BB13" s="8"/>
      <c r="BC13" s="8"/>
      <c r="BD13" s="8"/>
      <c r="BE13" s="8"/>
    </row>
    <row r="14" spans="1:57" s="7" customFormat="1" ht="23.25" customHeight="1" x14ac:dyDescent="0.2">
      <c r="A14" s="36">
        <v>9</v>
      </c>
      <c r="B14" s="56" t="s">
        <v>40</v>
      </c>
      <c r="C14" s="54"/>
      <c r="D14" s="38">
        <v>2</v>
      </c>
      <c r="E14" s="39">
        <v>1</v>
      </c>
      <c r="F14" s="39"/>
      <c r="G14" s="39"/>
      <c r="H14" s="57">
        <v>1</v>
      </c>
      <c r="I14" s="40">
        <f t="shared" si="0"/>
        <v>2</v>
      </c>
      <c r="J14" s="41">
        <f t="shared" si="1"/>
        <v>100</v>
      </c>
      <c r="K14" s="42">
        <f t="shared" si="2"/>
        <v>5</v>
      </c>
      <c r="L14" s="43" t="str">
        <f t="shared" si="3"/>
        <v>ü</v>
      </c>
      <c r="M14" s="44">
        <v>100</v>
      </c>
      <c r="N14" s="45" t="s">
        <v>25</v>
      </c>
      <c r="P14" s="58">
        <v>30</v>
      </c>
      <c r="Q14" s="58">
        <v>35</v>
      </c>
      <c r="R14" s="58">
        <v>40</v>
      </c>
      <c r="S14" s="58">
        <v>45</v>
      </c>
      <c r="T14" s="58">
        <v>50</v>
      </c>
      <c r="AY14" s="8"/>
      <c r="AZ14" s="8"/>
      <c r="BA14" s="8"/>
      <c r="BB14" s="8"/>
      <c r="BC14" s="8"/>
      <c r="BD14" s="8"/>
      <c r="BE14" s="8"/>
    </row>
    <row r="15" spans="1:57" s="7" customFormat="1" ht="23.25" customHeight="1" x14ac:dyDescent="0.2">
      <c r="A15" s="36">
        <v>10</v>
      </c>
      <c r="B15" s="54" t="s">
        <v>41</v>
      </c>
      <c r="C15" s="54"/>
      <c r="D15" s="38">
        <v>5</v>
      </c>
      <c r="E15" s="59">
        <v>13</v>
      </c>
      <c r="F15" s="59"/>
      <c r="G15" s="59"/>
      <c r="H15" s="59"/>
      <c r="I15" s="40">
        <f t="shared" si="0"/>
        <v>13</v>
      </c>
      <c r="J15" s="41">
        <f>IFERROR(ROUND((I15/D15)*100,2),0)</f>
        <v>260</v>
      </c>
      <c r="K15" s="42">
        <f t="shared" si="2"/>
        <v>5</v>
      </c>
      <c r="L15" s="43" t="str">
        <f t="shared" si="3"/>
        <v>ü</v>
      </c>
      <c r="M15" s="44">
        <v>260</v>
      </c>
      <c r="N15" s="45" t="s">
        <v>25</v>
      </c>
      <c r="P15" s="53"/>
      <c r="Q15" s="35"/>
      <c r="R15" s="35"/>
      <c r="S15" s="35"/>
      <c r="T15" s="35"/>
      <c r="AY15" s="8"/>
      <c r="AZ15" s="8"/>
      <c r="BA15" s="8"/>
      <c r="BB15" s="8"/>
      <c r="BC15" s="8"/>
      <c r="BD15" s="8"/>
      <c r="BE15" s="8"/>
    </row>
    <row r="16" spans="1:57" s="7" customFormat="1" ht="23.25" customHeight="1" x14ac:dyDescent="0.2">
      <c r="A16" s="36">
        <v>11</v>
      </c>
      <c r="B16" s="60" t="s">
        <v>42</v>
      </c>
      <c r="C16" s="61"/>
      <c r="D16" s="38">
        <v>2</v>
      </c>
      <c r="E16" s="62">
        <v>2</v>
      </c>
      <c r="F16" s="59"/>
      <c r="G16" s="59"/>
      <c r="H16" s="63"/>
      <c r="I16" s="40">
        <f>SUM(E16:H16)</f>
        <v>2</v>
      </c>
      <c r="J16" s="41">
        <f t="shared" si="1"/>
        <v>100</v>
      </c>
      <c r="K16" s="42">
        <f t="shared" si="2"/>
        <v>5</v>
      </c>
      <c r="L16" s="43" t="str">
        <f t="shared" si="3"/>
        <v>ü</v>
      </c>
      <c r="M16" s="44">
        <v>100</v>
      </c>
      <c r="N16" s="45" t="s">
        <v>25</v>
      </c>
      <c r="P16" s="35"/>
      <c r="Q16" s="35"/>
      <c r="R16" s="35"/>
      <c r="S16" s="35"/>
      <c r="T16" s="64"/>
      <c r="AY16" s="8"/>
      <c r="AZ16" s="8"/>
      <c r="BA16" s="8"/>
      <c r="BB16" s="8"/>
      <c r="BC16" s="8"/>
      <c r="BD16" s="8"/>
      <c r="BE16" s="8"/>
    </row>
    <row r="17" spans="1:57" s="7" customFormat="1" ht="23.25" customHeight="1" x14ac:dyDescent="0.2">
      <c r="A17" s="36">
        <v>12</v>
      </c>
      <c r="B17" s="65" t="s">
        <v>43</v>
      </c>
      <c r="C17" s="66"/>
      <c r="D17" s="38">
        <v>1</v>
      </c>
      <c r="E17" s="59">
        <v>1</v>
      </c>
      <c r="F17" s="59"/>
      <c r="G17" s="59"/>
      <c r="H17" s="63"/>
      <c r="I17" s="40">
        <f t="shared" si="0"/>
        <v>1</v>
      </c>
      <c r="J17" s="41">
        <f t="shared" si="1"/>
        <v>100</v>
      </c>
      <c r="K17" s="42">
        <f t="shared" si="2"/>
        <v>5</v>
      </c>
      <c r="L17" s="43" t="str">
        <f t="shared" si="3"/>
        <v>ü</v>
      </c>
      <c r="M17" s="44">
        <v>100</v>
      </c>
      <c r="N17" s="45" t="s">
        <v>25</v>
      </c>
      <c r="P17" s="67"/>
      <c r="Q17" s="67"/>
      <c r="R17" s="67"/>
      <c r="S17" s="67"/>
      <c r="T17" s="67"/>
      <c r="AY17" s="8"/>
      <c r="AZ17" s="8"/>
      <c r="BA17" s="8"/>
      <c r="BB17" s="8"/>
      <c r="BC17" s="8"/>
      <c r="BD17" s="8"/>
      <c r="BE17" s="8"/>
    </row>
    <row r="18" spans="1:57" s="7" customFormat="1" ht="23.25" customHeight="1" x14ac:dyDescent="0.2">
      <c r="A18" s="36">
        <v>13</v>
      </c>
      <c r="B18" s="54" t="s">
        <v>44</v>
      </c>
      <c r="C18" s="54"/>
      <c r="D18" s="38">
        <v>4</v>
      </c>
      <c r="E18" s="62">
        <v>4</v>
      </c>
      <c r="F18" s="62"/>
      <c r="G18" s="62"/>
      <c r="H18" s="68"/>
      <c r="I18" s="40">
        <f>SUM(E18:H18)</f>
        <v>4</v>
      </c>
      <c r="J18" s="41">
        <f t="shared" si="1"/>
        <v>100</v>
      </c>
      <c r="K18" s="42">
        <f t="shared" si="2"/>
        <v>5</v>
      </c>
      <c r="L18" s="43" t="str">
        <f t="shared" si="3"/>
        <v>ü</v>
      </c>
      <c r="M18" s="69">
        <v>100</v>
      </c>
      <c r="N18" s="45" t="s">
        <v>25</v>
      </c>
      <c r="P18" s="70"/>
      <c r="Q18" s="70"/>
      <c r="R18" s="70"/>
      <c r="S18" s="70"/>
      <c r="T18" s="70"/>
      <c r="AY18" s="8"/>
      <c r="AZ18" s="8"/>
      <c r="BA18" s="8"/>
      <c r="BB18" s="8"/>
      <c r="BC18" s="8"/>
      <c r="BD18" s="8"/>
      <c r="BE18" s="8"/>
    </row>
    <row r="19" spans="1:57" s="7" customFormat="1" ht="23.25" customHeight="1" x14ac:dyDescent="0.2">
      <c r="A19" s="36">
        <v>14</v>
      </c>
      <c r="B19" s="65" t="s">
        <v>45</v>
      </c>
      <c r="C19" s="66"/>
      <c r="D19" s="38">
        <v>1</v>
      </c>
      <c r="E19" s="59">
        <v>1</v>
      </c>
      <c r="F19" s="59"/>
      <c r="G19" s="59"/>
      <c r="H19" s="63"/>
      <c r="I19" s="40">
        <f t="shared" ref="I19" si="4">SUM(E19:H19)</f>
        <v>1</v>
      </c>
      <c r="J19" s="41">
        <f>IFERROR(ROUND((I19/D19)*100,2),0)</f>
        <v>100</v>
      </c>
      <c r="K19" s="42">
        <f t="shared" si="2"/>
        <v>5</v>
      </c>
      <c r="L19" s="43" t="str">
        <f t="shared" si="3"/>
        <v>ü</v>
      </c>
      <c r="M19" s="44">
        <v>100</v>
      </c>
      <c r="N19" s="45" t="s">
        <v>25</v>
      </c>
      <c r="AY19" s="8"/>
      <c r="AZ19" s="8"/>
      <c r="BA19" s="8"/>
      <c r="BB19" s="8"/>
      <c r="BC19" s="8"/>
      <c r="BD19" s="8"/>
      <c r="BE19" s="8"/>
    </row>
    <row r="20" spans="1:57" s="7" customFormat="1" ht="21" customHeight="1" x14ac:dyDescent="0.2">
      <c r="A20" s="36">
        <v>15</v>
      </c>
      <c r="B20" s="54" t="s">
        <v>46</v>
      </c>
      <c r="C20" s="54"/>
      <c r="D20" s="38">
        <v>1</v>
      </c>
      <c r="E20" s="71"/>
      <c r="F20" s="71"/>
      <c r="G20" s="71"/>
      <c r="H20" s="63">
        <v>1</v>
      </c>
      <c r="I20" s="40">
        <f>SUM(E20:H20)</f>
        <v>1</v>
      </c>
      <c r="J20" s="41">
        <f t="shared" si="1"/>
        <v>100</v>
      </c>
      <c r="K20" s="42">
        <f t="shared" si="2"/>
        <v>5</v>
      </c>
      <c r="L20" s="43" t="str">
        <f>IF(K20=5,"ü","û")</f>
        <v>ü</v>
      </c>
      <c r="M20" s="44">
        <v>100</v>
      </c>
      <c r="N20" s="45" t="s">
        <v>25</v>
      </c>
      <c r="P20" s="35"/>
      <c r="Q20" s="35"/>
      <c r="R20" s="35"/>
      <c r="S20" s="35"/>
      <c r="T20" s="35"/>
      <c r="AY20" s="8"/>
      <c r="AZ20" s="8"/>
      <c r="BA20" s="8"/>
      <c r="BB20" s="8"/>
      <c r="BC20" s="8"/>
      <c r="BD20" s="8"/>
      <c r="BE20" s="8"/>
    </row>
    <row r="21" spans="1:57" s="7" customFormat="1" ht="23.25" customHeight="1" x14ac:dyDescent="0.2">
      <c r="A21" s="72">
        <v>16</v>
      </c>
      <c r="B21" s="73" t="s">
        <v>47</v>
      </c>
      <c r="C21" s="74"/>
      <c r="D21" s="75">
        <v>1</v>
      </c>
      <c r="E21" s="76"/>
      <c r="F21" s="76"/>
      <c r="G21" s="76"/>
      <c r="H21" s="76">
        <v>1</v>
      </c>
      <c r="I21" s="77">
        <f t="shared" si="0"/>
        <v>1</v>
      </c>
      <c r="J21" s="41">
        <f>IFERROR(ROUND((I21/D21)*100,2),0)</f>
        <v>100</v>
      </c>
      <c r="K21" s="42">
        <f t="shared" si="2"/>
        <v>5</v>
      </c>
      <c r="L21" s="78" t="str">
        <f t="shared" si="3"/>
        <v>ü</v>
      </c>
      <c r="M21" s="44">
        <v>100</v>
      </c>
      <c r="N21" s="45" t="s">
        <v>25</v>
      </c>
      <c r="P21" s="53"/>
      <c r="Q21" s="35"/>
      <c r="R21" s="35"/>
      <c r="S21" s="35"/>
      <c r="T21" s="35"/>
      <c r="AY21" s="8"/>
      <c r="AZ21" s="8"/>
      <c r="BA21" s="8"/>
      <c r="BB21" s="8"/>
      <c r="BC21" s="8"/>
      <c r="BD21" s="8"/>
      <c r="BE21" s="8"/>
    </row>
    <row r="22" spans="1:57" s="7" customFormat="1" ht="23.25" customHeight="1" x14ac:dyDescent="0.2">
      <c r="A22" s="79" t="s">
        <v>48</v>
      </c>
      <c r="B22" s="79"/>
      <c r="C22" s="79"/>
      <c r="D22" s="80">
        <v>50</v>
      </c>
      <c r="E22" s="81">
        <f>SUM(E6:E20)</f>
        <v>59</v>
      </c>
      <c r="F22" s="81">
        <f>SUM(F6:F20)</f>
        <v>0</v>
      </c>
      <c r="G22" s="81">
        <f>SUM(G6:G20)</f>
        <v>0</v>
      </c>
      <c r="H22" s="81">
        <f>SUM(H6:H21)</f>
        <v>3</v>
      </c>
      <c r="I22" s="82">
        <f>SUM(E22:H22)</f>
        <v>62</v>
      </c>
      <c r="J22" s="82"/>
      <c r="K22" s="83">
        <f>IF(I22=0,0,IF(I22="N/A",1,IF(I22&lt;=P$14,1,IF(I22=Q$14,2,IF(I22&lt;Q$14,(((I22-P$14)/T$12)+1),IF(I22=R$14,3,IF(I22&lt;R$14,(((I22-Q$14)/T$12)+2),IF(I22=S$14,4,IF(I22&lt;S$14,(((I22-R$14)/T$12)+3),IF(I22&gt;=T$14,5,IF(I22&lt;T$14,(((I22-S$14)/T$12)+4),0)))))))))))</f>
        <v>5</v>
      </c>
      <c r="L22" s="84" t="str">
        <f t="shared" si="3"/>
        <v>ü</v>
      </c>
      <c r="M22" s="85"/>
      <c r="N22" s="85"/>
      <c r="P22" s="35"/>
      <c r="Q22" s="35"/>
      <c r="R22" s="35"/>
      <c r="S22" s="35"/>
      <c r="T22" s="64"/>
    </row>
    <row r="23" spans="1:57" s="7" customFormat="1" x14ac:dyDescent="0.2">
      <c r="P23" s="67"/>
      <c r="Q23" s="67"/>
      <c r="R23" s="67"/>
      <c r="S23" s="67"/>
      <c r="T23" s="67"/>
    </row>
    <row r="24" spans="1:57" s="7" customFormat="1" ht="55.5" x14ac:dyDescent="0.2">
      <c r="A24" s="86" t="s">
        <v>49</v>
      </c>
      <c r="B24" s="86"/>
      <c r="C24" s="87" t="s">
        <v>50</v>
      </c>
      <c r="D24" s="87"/>
      <c r="E24" s="87"/>
      <c r="F24" s="87"/>
      <c r="G24" s="87"/>
      <c r="H24" s="87"/>
      <c r="I24" s="87"/>
      <c r="J24" s="88" t="s">
        <v>2</v>
      </c>
      <c r="K24" s="89" t="s">
        <v>51</v>
      </c>
      <c r="L24" s="89" t="s">
        <v>16</v>
      </c>
      <c r="M24" s="90" t="s">
        <v>17</v>
      </c>
      <c r="N24" s="91" t="s">
        <v>18</v>
      </c>
      <c r="P24" s="70"/>
      <c r="Q24" s="70"/>
      <c r="R24" s="70"/>
      <c r="S24" s="70"/>
      <c r="T24" s="70"/>
    </row>
    <row r="25" spans="1:57" s="7" customFormat="1" ht="60.75" customHeight="1" x14ac:dyDescent="0.55000000000000004">
      <c r="A25" s="86"/>
      <c r="B25" s="86"/>
      <c r="C25" s="87"/>
      <c r="D25" s="87"/>
      <c r="E25" s="87"/>
      <c r="F25" s="87"/>
      <c r="G25" s="87"/>
      <c r="H25" s="87"/>
      <c r="I25" s="87"/>
      <c r="J25" s="92">
        <v>5</v>
      </c>
      <c r="K25" s="93">
        <v>5</v>
      </c>
      <c r="L25" s="43" t="str">
        <f>IF(K25=5,"ü","û")</f>
        <v>ü</v>
      </c>
      <c r="M25" s="92">
        <v>5</v>
      </c>
      <c r="N25" s="94" t="s">
        <v>52</v>
      </c>
      <c r="P25" s="34"/>
      <c r="Q25" s="35"/>
      <c r="R25" s="35"/>
      <c r="S25" s="35"/>
      <c r="T25" s="35"/>
    </row>
    <row r="26" spans="1:57" s="7" customFormat="1" x14ac:dyDescent="0.2">
      <c r="P26" s="35"/>
      <c r="Q26" s="35"/>
      <c r="R26" s="35"/>
      <c r="S26" s="35"/>
      <c r="T26" s="64"/>
    </row>
    <row r="27" spans="1:57" s="7" customFormat="1" x14ac:dyDescent="0.2">
      <c r="P27" s="67"/>
      <c r="Q27" s="67"/>
      <c r="R27" s="67"/>
      <c r="S27" s="67"/>
      <c r="T27" s="67"/>
    </row>
    <row r="28" spans="1:57" s="7" customFormat="1" x14ac:dyDescent="0.2">
      <c r="P28" s="70"/>
      <c r="Q28" s="70"/>
      <c r="R28" s="70"/>
      <c r="S28" s="70"/>
      <c r="T28" s="70"/>
    </row>
    <row r="29" spans="1:57" s="7" customFormat="1" x14ac:dyDescent="0.2"/>
    <row r="30" spans="1:57" s="7" customFormat="1" x14ac:dyDescent="0.2">
      <c r="P30" s="53"/>
      <c r="Q30" s="35"/>
      <c r="R30" s="35"/>
      <c r="S30" s="35"/>
      <c r="T30" s="35"/>
    </row>
    <row r="31" spans="1:57" s="7" customFormat="1" x14ac:dyDescent="0.2">
      <c r="P31" s="35"/>
      <c r="Q31" s="35"/>
      <c r="R31" s="35"/>
      <c r="S31" s="35"/>
      <c r="T31" s="64"/>
    </row>
    <row r="32" spans="1:57" s="7" customFormat="1" x14ac:dyDescent="0.2">
      <c r="A32" s="7" t="str">
        <f t="shared" ref="A32:I47" si="5">A4</f>
        <v>ลำดับ</v>
      </c>
      <c r="B32" s="7" t="str">
        <f t="shared" si="5"/>
        <v>หน่วยงาน</v>
      </c>
      <c r="C32" s="7">
        <f t="shared" si="5"/>
        <v>0</v>
      </c>
      <c r="D32" s="7" t="str">
        <f t="shared" si="5"/>
        <v>เป้าหมาย</v>
      </c>
      <c r="E32" s="7" t="str">
        <f t="shared" si="5"/>
        <v>จำนวนงานวิจัย งานนวัตกรรม งานสร้างสรรค์หรืองานวิชาการที่นำไปใช้ประโยชน์ฯ</v>
      </c>
      <c r="F32" s="7">
        <f t="shared" si="5"/>
        <v>0</v>
      </c>
      <c r="G32" s="7">
        <f t="shared" si="5"/>
        <v>0</v>
      </c>
      <c r="H32" s="7">
        <f t="shared" si="5"/>
        <v>0</v>
      </c>
      <c r="I32" s="7">
        <f t="shared" si="5"/>
        <v>0</v>
      </c>
      <c r="P32" s="67"/>
      <c r="Q32" s="67"/>
      <c r="R32" s="67"/>
      <c r="S32" s="67"/>
      <c r="T32" s="67"/>
    </row>
    <row r="33" spans="1:20" s="7" customFormat="1" ht="120" x14ac:dyDescent="0.2">
      <c r="A33" s="7">
        <f t="shared" si="5"/>
        <v>0</v>
      </c>
      <c r="B33" s="7">
        <f t="shared" si="5"/>
        <v>0</v>
      </c>
      <c r="C33" s="7" t="s">
        <v>11</v>
      </c>
      <c r="D33" s="7" t="s">
        <v>12</v>
      </c>
      <c r="E33" s="7" t="str">
        <f t="shared" si="5"/>
        <v>งานวิจัย</v>
      </c>
      <c r="F33" s="7" t="str">
        <f t="shared" si="5"/>
        <v>นวัตกรรม</v>
      </c>
      <c r="G33" s="7" t="str">
        <f t="shared" si="5"/>
        <v>งานสร้างสรรค์</v>
      </c>
      <c r="H33" s="7" t="str">
        <f t="shared" si="5"/>
        <v>งานวิชาการ</v>
      </c>
      <c r="I33" s="95" t="s">
        <v>53</v>
      </c>
      <c r="P33" s="70"/>
      <c r="Q33" s="70"/>
      <c r="R33" s="70"/>
      <c r="S33" s="70"/>
      <c r="T33" s="70"/>
    </row>
    <row r="34" spans="1:20" s="7" customFormat="1" x14ac:dyDescent="0.2">
      <c r="A34" s="7">
        <f t="shared" si="5"/>
        <v>1</v>
      </c>
      <c r="B34" s="7" t="str">
        <f t="shared" si="5"/>
        <v>1) คณะครุศาสตร์</v>
      </c>
      <c r="C34" s="7" t="s">
        <v>54</v>
      </c>
      <c r="D34" s="7">
        <f t="shared" si="5"/>
        <v>2</v>
      </c>
      <c r="E34" s="7">
        <f t="shared" si="5"/>
        <v>2</v>
      </c>
      <c r="F34" s="7">
        <f t="shared" si="5"/>
        <v>0</v>
      </c>
      <c r="G34" s="7">
        <f t="shared" si="5"/>
        <v>0</v>
      </c>
      <c r="H34" s="7">
        <f t="shared" si="5"/>
        <v>0</v>
      </c>
      <c r="I34" s="7">
        <f t="shared" si="5"/>
        <v>2</v>
      </c>
    </row>
    <row r="35" spans="1:20" s="7" customFormat="1" x14ac:dyDescent="0.2">
      <c r="A35" s="7">
        <f t="shared" si="5"/>
        <v>2</v>
      </c>
      <c r="B35" s="7" t="str">
        <f t="shared" si="5"/>
        <v>2) คณะวิทยาศาสตร์และเทคโนโลยี</v>
      </c>
      <c r="C35" s="7" t="s">
        <v>55</v>
      </c>
      <c r="D35" s="7">
        <f t="shared" si="5"/>
        <v>8</v>
      </c>
      <c r="E35" s="7">
        <f t="shared" si="5"/>
        <v>8</v>
      </c>
      <c r="F35" s="7">
        <f t="shared" si="5"/>
        <v>0</v>
      </c>
      <c r="G35" s="7">
        <f t="shared" si="5"/>
        <v>0</v>
      </c>
      <c r="H35" s="7">
        <f t="shared" si="5"/>
        <v>0</v>
      </c>
      <c r="I35" s="7">
        <f t="shared" si="5"/>
        <v>8</v>
      </c>
    </row>
    <row r="36" spans="1:20" s="7" customFormat="1" x14ac:dyDescent="0.2">
      <c r="A36" s="7">
        <f t="shared" si="5"/>
        <v>3</v>
      </c>
      <c r="B36" s="7" t="str">
        <f t="shared" si="5"/>
        <v>3) คณะมนุษยศาสตร์และสังคมศาสตร์</v>
      </c>
      <c r="C36" s="7" t="s">
        <v>56</v>
      </c>
      <c r="D36" s="7">
        <f t="shared" si="5"/>
        <v>5</v>
      </c>
      <c r="E36" s="7">
        <f t="shared" si="5"/>
        <v>5</v>
      </c>
      <c r="F36" s="7">
        <f t="shared" si="5"/>
        <v>0</v>
      </c>
      <c r="G36" s="7">
        <f t="shared" si="5"/>
        <v>0</v>
      </c>
      <c r="H36" s="7">
        <f t="shared" si="5"/>
        <v>0</v>
      </c>
      <c r="I36" s="7">
        <f t="shared" si="5"/>
        <v>5</v>
      </c>
    </row>
    <row r="37" spans="1:20" s="7" customFormat="1" x14ac:dyDescent="0.2">
      <c r="A37" s="7">
        <f t="shared" si="5"/>
        <v>4</v>
      </c>
      <c r="B37" s="7" t="str">
        <f t="shared" si="5"/>
        <v>4) คณะวิทยาการจัดการ</v>
      </c>
      <c r="C37" s="7" t="s">
        <v>57</v>
      </c>
      <c r="D37" s="7">
        <f t="shared" si="5"/>
        <v>2</v>
      </c>
      <c r="E37" s="7">
        <f t="shared" si="5"/>
        <v>2</v>
      </c>
      <c r="F37" s="7">
        <f t="shared" si="5"/>
        <v>0</v>
      </c>
      <c r="G37" s="7">
        <f t="shared" si="5"/>
        <v>0</v>
      </c>
      <c r="H37" s="7">
        <f t="shared" si="5"/>
        <v>0</v>
      </c>
      <c r="I37" s="7">
        <f t="shared" si="5"/>
        <v>2</v>
      </c>
    </row>
    <row r="38" spans="1:20" s="7" customFormat="1" x14ac:dyDescent="0.2">
      <c r="A38" s="7">
        <f t="shared" si="5"/>
        <v>5</v>
      </c>
      <c r="B38" s="7" t="str">
        <f t="shared" si="5"/>
        <v>5) คณะเทคโนโลยีอุตสาหกรรม</v>
      </c>
      <c r="C38" s="7" t="s">
        <v>58</v>
      </c>
      <c r="D38" s="7">
        <f t="shared" si="5"/>
        <v>5</v>
      </c>
      <c r="E38" s="7">
        <f t="shared" si="5"/>
        <v>8</v>
      </c>
      <c r="F38" s="7">
        <f t="shared" si="5"/>
        <v>0</v>
      </c>
      <c r="G38" s="7">
        <f t="shared" si="5"/>
        <v>0</v>
      </c>
      <c r="H38" s="7">
        <f t="shared" si="5"/>
        <v>0</v>
      </c>
      <c r="I38" s="7">
        <f t="shared" si="5"/>
        <v>8</v>
      </c>
    </row>
    <row r="39" spans="1:20" s="7" customFormat="1" x14ac:dyDescent="0.2">
      <c r="A39" s="7">
        <f t="shared" si="5"/>
        <v>6</v>
      </c>
      <c r="B39" s="7" t="str">
        <f t="shared" si="5"/>
        <v>6) คณะศิลปกรรมศาสตร์</v>
      </c>
      <c r="C39" s="7" t="s">
        <v>59</v>
      </c>
      <c r="D39" s="7">
        <f t="shared" si="5"/>
        <v>5</v>
      </c>
      <c r="E39" s="7">
        <f t="shared" si="5"/>
        <v>6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6</v>
      </c>
    </row>
    <row r="40" spans="1:20" s="7" customFormat="1" x14ac:dyDescent="0.2">
      <c r="A40" s="7">
        <f t="shared" si="5"/>
        <v>7</v>
      </c>
      <c r="B40" s="7" t="str">
        <f t="shared" si="5"/>
        <v>7)  บัณฑิตวิทยาลัย</v>
      </c>
      <c r="C40" s="7" t="s">
        <v>60</v>
      </c>
      <c r="D40" s="7">
        <f t="shared" si="5"/>
        <v>1</v>
      </c>
      <c r="E40" s="7">
        <f t="shared" si="5"/>
        <v>1</v>
      </c>
      <c r="F40" s="7">
        <f t="shared" si="5"/>
        <v>0</v>
      </c>
      <c r="G40" s="7">
        <f t="shared" si="5"/>
        <v>0</v>
      </c>
      <c r="H40" s="7">
        <f t="shared" si="5"/>
        <v>0</v>
      </c>
      <c r="I40" s="7">
        <f t="shared" si="5"/>
        <v>1</v>
      </c>
    </row>
    <row r="41" spans="1:20" s="7" customFormat="1" x14ac:dyDescent="0.2">
      <c r="A41" s="7">
        <f t="shared" si="5"/>
        <v>8</v>
      </c>
      <c r="B41" s="7" t="str">
        <f t="shared" si="5"/>
        <v>8)  วิทยาลัยนวัตกรรมและการจัดการ</v>
      </c>
      <c r="C41" s="7" t="s">
        <v>61</v>
      </c>
      <c r="D41" s="7">
        <f t="shared" si="5"/>
        <v>5</v>
      </c>
      <c r="E41" s="7">
        <f t="shared" si="5"/>
        <v>5</v>
      </c>
      <c r="F41" s="7">
        <f t="shared" si="5"/>
        <v>0</v>
      </c>
      <c r="G41" s="7">
        <f t="shared" si="5"/>
        <v>0</v>
      </c>
      <c r="H41" s="7">
        <f t="shared" si="5"/>
        <v>0</v>
      </c>
      <c r="I41" s="7">
        <f t="shared" si="5"/>
        <v>5</v>
      </c>
    </row>
    <row r="42" spans="1:20" s="7" customFormat="1" x14ac:dyDescent="0.2">
      <c r="A42" s="7">
        <f t="shared" si="5"/>
        <v>9</v>
      </c>
      <c r="B42" s="7" t="str">
        <f t="shared" si="5"/>
        <v>9) วิทยาลัยพยาบาลและสุขภาพ</v>
      </c>
      <c r="C42" s="7" t="s">
        <v>62</v>
      </c>
      <c r="D42" s="7">
        <f t="shared" si="5"/>
        <v>2</v>
      </c>
      <c r="E42" s="7">
        <f t="shared" si="5"/>
        <v>1</v>
      </c>
      <c r="F42" s="7">
        <f t="shared" si="5"/>
        <v>0</v>
      </c>
      <c r="G42" s="7">
        <f t="shared" si="5"/>
        <v>0</v>
      </c>
      <c r="H42" s="7">
        <f t="shared" si="5"/>
        <v>1</v>
      </c>
      <c r="I42" s="7">
        <f t="shared" si="5"/>
        <v>2</v>
      </c>
    </row>
    <row r="43" spans="1:20" s="7" customFormat="1" x14ac:dyDescent="0.2">
      <c r="A43" s="7">
        <f t="shared" si="5"/>
        <v>10</v>
      </c>
      <c r="B43" s="7" t="str">
        <f t="shared" si="5"/>
        <v>10) วิทยาลัยสหเวชศาสตร์</v>
      </c>
      <c r="C43" s="7" t="s">
        <v>63</v>
      </c>
      <c r="D43" s="7">
        <f t="shared" si="5"/>
        <v>5</v>
      </c>
      <c r="E43" s="7">
        <f t="shared" si="5"/>
        <v>13</v>
      </c>
      <c r="F43" s="7">
        <f t="shared" si="5"/>
        <v>0</v>
      </c>
      <c r="G43" s="7">
        <f t="shared" si="5"/>
        <v>0</v>
      </c>
      <c r="H43" s="7">
        <f t="shared" si="5"/>
        <v>0</v>
      </c>
      <c r="I43" s="7">
        <f t="shared" si="5"/>
        <v>13</v>
      </c>
    </row>
    <row r="44" spans="1:20" s="7" customFormat="1" x14ac:dyDescent="0.2">
      <c r="A44" s="7">
        <f t="shared" si="5"/>
        <v>11</v>
      </c>
      <c r="B44" s="7" t="str">
        <f t="shared" si="5"/>
        <v xml:space="preserve">11) วิทยาลัยโลจิสติกส์และซัพพลายเชน </v>
      </c>
      <c r="C44" s="7" t="s">
        <v>64</v>
      </c>
      <c r="D44" s="7">
        <f t="shared" si="5"/>
        <v>2</v>
      </c>
      <c r="E44" s="7">
        <f t="shared" si="5"/>
        <v>2</v>
      </c>
      <c r="F44" s="7">
        <f t="shared" si="5"/>
        <v>0</v>
      </c>
      <c r="G44" s="7">
        <f t="shared" si="5"/>
        <v>0</v>
      </c>
      <c r="H44" s="7">
        <f t="shared" si="5"/>
        <v>0</v>
      </c>
      <c r="I44" s="7">
        <f t="shared" si="5"/>
        <v>2</v>
      </c>
    </row>
    <row r="45" spans="1:20" s="7" customFormat="1" x14ac:dyDescent="0.2">
      <c r="A45" s="7">
        <f t="shared" si="5"/>
        <v>12</v>
      </c>
      <c r="B45" s="7" t="str">
        <f t="shared" si="5"/>
        <v>12) วิทยาลัยสถาปัตยกรรมศาสตร์</v>
      </c>
      <c r="C45" s="7" t="s">
        <v>65</v>
      </c>
      <c r="D45" s="7">
        <f t="shared" si="5"/>
        <v>1</v>
      </c>
      <c r="E45" s="7">
        <f t="shared" si="5"/>
        <v>1</v>
      </c>
      <c r="F45" s="7">
        <f t="shared" si="5"/>
        <v>0</v>
      </c>
      <c r="G45" s="7">
        <f t="shared" si="5"/>
        <v>0</v>
      </c>
      <c r="H45" s="7">
        <f t="shared" si="5"/>
        <v>0</v>
      </c>
      <c r="I45" s="7">
        <f t="shared" si="5"/>
        <v>1</v>
      </c>
    </row>
    <row r="46" spans="1:20" s="7" customFormat="1" x14ac:dyDescent="0.2">
      <c r="A46" s="7">
        <f t="shared" si="5"/>
        <v>13</v>
      </c>
      <c r="B46" s="7" t="str">
        <f t="shared" si="5"/>
        <v>13) วิทยาลัยการเมืองและการปกครอง</v>
      </c>
      <c r="C46" s="7" t="s">
        <v>66</v>
      </c>
      <c r="D46" s="7">
        <f t="shared" si="5"/>
        <v>4</v>
      </c>
      <c r="E46" s="7">
        <f t="shared" si="5"/>
        <v>4</v>
      </c>
      <c r="F46" s="7">
        <f t="shared" si="5"/>
        <v>0</v>
      </c>
      <c r="G46" s="7">
        <f t="shared" si="5"/>
        <v>0</v>
      </c>
      <c r="H46" s="7">
        <f t="shared" si="5"/>
        <v>0</v>
      </c>
      <c r="I46" s="7">
        <f t="shared" si="5"/>
        <v>4</v>
      </c>
    </row>
    <row r="47" spans="1:20" s="7" customFormat="1" x14ac:dyDescent="0.2">
      <c r="A47" s="7">
        <f t="shared" si="5"/>
        <v>14</v>
      </c>
      <c r="B47" s="7" t="str">
        <f t="shared" si="5"/>
        <v>14) วิทยาลัยการจัดการอุตสาหกรรมฯ</v>
      </c>
      <c r="C47" s="7" t="s">
        <v>67</v>
      </c>
      <c r="D47" s="7">
        <f t="shared" si="5"/>
        <v>1</v>
      </c>
      <c r="E47" s="7">
        <f t="shared" si="5"/>
        <v>1</v>
      </c>
      <c r="F47" s="7">
        <f t="shared" si="5"/>
        <v>0</v>
      </c>
      <c r="G47" s="7">
        <f t="shared" si="5"/>
        <v>0</v>
      </c>
      <c r="H47" s="7">
        <f t="shared" si="5"/>
        <v>0</v>
      </c>
      <c r="I47" s="7">
        <f t="shared" si="5"/>
        <v>1</v>
      </c>
    </row>
    <row r="48" spans="1:20" s="7" customFormat="1" x14ac:dyDescent="0.2">
      <c r="A48" s="7">
        <f t="shared" ref="A48:I50" si="6">A20</f>
        <v>15</v>
      </c>
      <c r="B48" s="7" t="str">
        <f t="shared" si="6"/>
        <v>15) วิทยาลัยนิเทศศาสตร์</v>
      </c>
      <c r="C48" s="7" t="s">
        <v>68</v>
      </c>
      <c r="D48" s="7">
        <f t="shared" si="6"/>
        <v>1</v>
      </c>
      <c r="E48" s="7">
        <f t="shared" si="6"/>
        <v>0</v>
      </c>
      <c r="F48" s="7">
        <f t="shared" si="6"/>
        <v>0</v>
      </c>
      <c r="G48" s="7">
        <f t="shared" si="6"/>
        <v>0</v>
      </c>
      <c r="H48" s="7">
        <f t="shared" si="6"/>
        <v>1</v>
      </c>
      <c r="I48" s="7">
        <f t="shared" si="6"/>
        <v>1</v>
      </c>
    </row>
    <row r="49" spans="1:9" s="7" customFormat="1" x14ac:dyDescent="0.2">
      <c r="A49" s="7">
        <f t="shared" si="6"/>
        <v>16</v>
      </c>
      <c r="B49" s="7" t="str">
        <f t="shared" si="6"/>
        <v>16) ศูนย์การศึกษา จ. อุดรธานี</v>
      </c>
      <c r="C49" s="7" t="s">
        <v>69</v>
      </c>
      <c r="D49" s="7">
        <f t="shared" si="6"/>
        <v>1</v>
      </c>
      <c r="E49" s="7">
        <f t="shared" si="6"/>
        <v>0</v>
      </c>
      <c r="F49" s="7">
        <f t="shared" si="6"/>
        <v>0</v>
      </c>
      <c r="G49" s="7">
        <f t="shared" si="6"/>
        <v>0</v>
      </c>
      <c r="H49" s="7">
        <f t="shared" si="6"/>
        <v>1</v>
      </c>
      <c r="I49" s="7">
        <f t="shared" si="6"/>
        <v>1</v>
      </c>
    </row>
    <row r="50" spans="1:9" s="7" customFormat="1" x14ac:dyDescent="0.2">
      <c r="A50" s="7" t="str">
        <f t="shared" si="6"/>
        <v>ระดับมหาวิทยาลัย</v>
      </c>
      <c r="B50" s="7">
        <f t="shared" si="6"/>
        <v>0</v>
      </c>
      <c r="C50" s="7" t="s">
        <v>37</v>
      </c>
      <c r="D50" s="7">
        <f t="shared" si="6"/>
        <v>50</v>
      </c>
      <c r="E50" s="7">
        <f t="shared" si="6"/>
        <v>59</v>
      </c>
      <c r="F50" s="7">
        <f t="shared" si="6"/>
        <v>0</v>
      </c>
      <c r="G50" s="7">
        <f t="shared" si="6"/>
        <v>0</v>
      </c>
      <c r="H50" s="7">
        <f t="shared" si="6"/>
        <v>3</v>
      </c>
      <c r="I50" s="7">
        <f t="shared" si="6"/>
        <v>62</v>
      </c>
    </row>
    <row r="51" spans="1:9" s="7" customFormat="1" x14ac:dyDescent="0.2"/>
    <row r="52" spans="1:9" s="7" customFormat="1" x14ac:dyDescent="0.2"/>
    <row r="53" spans="1:9" s="7" customFormat="1" x14ac:dyDescent="0.2"/>
    <row r="54" spans="1:9" s="7" customFormat="1" x14ac:dyDescent="0.2"/>
    <row r="55" spans="1:9" s="7" customFormat="1" x14ac:dyDescent="0.2"/>
    <row r="56" spans="1:9" s="7" customFormat="1" x14ac:dyDescent="0.2"/>
    <row r="57" spans="1:9" s="7" customFormat="1" x14ac:dyDescent="0.2"/>
    <row r="58" spans="1:9" s="7" customFormat="1" x14ac:dyDescent="0.2"/>
    <row r="59" spans="1:9" s="7" customFormat="1" x14ac:dyDescent="0.2"/>
    <row r="60" spans="1:9" s="7" customFormat="1" x14ac:dyDescent="0.2"/>
    <row r="61" spans="1:9" s="7" customFormat="1" x14ac:dyDescent="0.2"/>
    <row r="62" spans="1:9" s="7" customFormat="1" x14ac:dyDescent="0.2"/>
    <row r="63" spans="1:9" s="7" customFormat="1" x14ac:dyDescent="0.2"/>
    <row r="64" spans="1:9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</sheetData>
  <mergeCells count="35">
    <mergeCell ref="A22:C22"/>
    <mergeCell ref="A24:B25"/>
    <mergeCell ref="C24:I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M4:M5"/>
    <mergeCell ref="N4:N5"/>
    <mergeCell ref="B6:C6"/>
    <mergeCell ref="B7:C7"/>
    <mergeCell ref="B8:C8"/>
    <mergeCell ref="B9:C9"/>
    <mergeCell ref="E3:L3"/>
    <mergeCell ref="A4:A5"/>
    <mergeCell ref="B4:C5"/>
    <mergeCell ref="D4:D5"/>
    <mergeCell ref="E4:I4"/>
    <mergeCell ref="J4:J5"/>
    <mergeCell ref="K4:K5"/>
    <mergeCell ref="L4:L5"/>
    <mergeCell ref="A1:B1"/>
    <mergeCell ref="C1:I1"/>
    <mergeCell ref="K1:L1"/>
    <mergeCell ref="A2:B2"/>
    <mergeCell ref="G2:H2"/>
    <mergeCell ref="K2:L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K2:N2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7"/>
  <sheetViews>
    <sheetView zoomScale="70" zoomScaleNormal="70" workbookViewId="0">
      <pane xSplit="3" ySplit="4" topLeftCell="D19" activePane="bottomRight" state="frozen"/>
      <selection activeCell="K6" sqref="K6"/>
      <selection pane="topRight" activeCell="K6" sqref="K6"/>
      <selection pane="bottomLeft" activeCell="K6" sqref="K6"/>
      <selection pane="bottomRight" activeCell="K6" sqref="K6"/>
    </sheetView>
  </sheetViews>
  <sheetFormatPr defaultColWidth="9" defaultRowHeight="24" x14ac:dyDescent="0.2"/>
  <cols>
    <col min="1" max="1" width="9" style="138"/>
    <col min="2" max="2" width="18.75" style="138" bestFit="1" customWidth="1"/>
    <col min="3" max="3" width="23.125" style="138" customWidth="1"/>
    <col min="4" max="4" width="17.25" style="138" customWidth="1"/>
    <col min="5" max="5" width="16.25" style="138" customWidth="1"/>
    <col min="6" max="6" width="34.125" style="138" customWidth="1"/>
    <col min="7" max="7" width="39.625" style="138" customWidth="1"/>
    <col min="8" max="8" width="31.875" style="138" customWidth="1"/>
    <col min="9" max="9" width="41.5" style="138" customWidth="1"/>
    <col min="10" max="10" width="28.625" style="35" customWidth="1"/>
    <col min="11" max="51" width="9" style="35"/>
    <col min="52" max="16384" width="9" style="138"/>
  </cols>
  <sheetData>
    <row r="1" spans="1:11" ht="30.75" x14ac:dyDescent="0.2">
      <c r="A1" s="96"/>
      <c r="B1" s="97" t="s">
        <v>70</v>
      </c>
      <c r="C1" s="98" t="s">
        <v>1</v>
      </c>
      <c r="D1" s="98"/>
      <c r="E1" s="98"/>
      <c r="F1" s="98"/>
      <c r="G1" s="98"/>
      <c r="H1" s="98"/>
      <c r="I1" s="98"/>
      <c r="J1" s="99" t="s">
        <v>2</v>
      </c>
    </row>
    <row r="2" spans="1:11" ht="30.75" x14ac:dyDescent="0.2">
      <c r="A2" s="100"/>
      <c r="B2" s="101" t="s">
        <v>3</v>
      </c>
      <c r="C2" s="102" t="s">
        <v>4</v>
      </c>
      <c r="D2" s="103"/>
      <c r="E2" s="104"/>
      <c r="F2" s="103"/>
      <c r="G2" s="103"/>
      <c r="H2" s="103"/>
      <c r="I2" s="103"/>
      <c r="J2" s="105" t="s">
        <v>71</v>
      </c>
      <c r="K2" s="106"/>
    </row>
    <row r="3" spans="1:11" s="35" customFormat="1" ht="27.75" x14ac:dyDescent="0.2">
      <c r="A3" s="100"/>
      <c r="B3" s="16" t="s">
        <v>6</v>
      </c>
      <c r="C3" s="17" t="s">
        <v>7</v>
      </c>
      <c r="D3" s="18"/>
      <c r="E3" s="18" t="s">
        <v>8</v>
      </c>
      <c r="H3" s="107"/>
      <c r="I3" s="107"/>
    </row>
    <row r="4" spans="1:11" ht="63" customHeight="1" x14ac:dyDescent="0.2">
      <c r="A4" s="108" t="s">
        <v>10</v>
      </c>
      <c r="B4" s="109" t="s">
        <v>72</v>
      </c>
      <c r="C4" s="109"/>
      <c r="D4" s="108" t="s">
        <v>73</v>
      </c>
      <c r="E4" s="108" t="s">
        <v>74</v>
      </c>
      <c r="F4" s="110" t="s">
        <v>75</v>
      </c>
      <c r="G4" s="110" t="s">
        <v>76</v>
      </c>
      <c r="H4" s="110" t="s">
        <v>77</v>
      </c>
      <c r="I4" s="110" t="s">
        <v>78</v>
      </c>
      <c r="J4" s="108" t="s">
        <v>79</v>
      </c>
    </row>
    <row r="5" spans="1:11" s="35" customFormat="1" ht="299.25" customHeight="1" x14ac:dyDescent="0.2">
      <c r="A5" s="111">
        <v>1</v>
      </c>
      <c r="B5" s="112" t="s">
        <v>80</v>
      </c>
      <c r="C5" s="113"/>
      <c r="D5" s="114" t="s">
        <v>81</v>
      </c>
      <c r="E5" s="111">
        <v>2564</v>
      </c>
      <c r="F5" s="115" t="s">
        <v>82</v>
      </c>
      <c r="G5" s="116" t="s">
        <v>83</v>
      </c>
      <c r="H5" s="117" t="s">
        <v>84</v>
      </c>
      <c r="I5" s="114" t="s">
        <v>85</v>
      </c>
      <c r="J5" s="114" t="s">
        <v>86</v>
      </c>
    </row>
    <row r="6" spans="1:11" s="35" customFormat="1" ht="96" x14ac:dyDescent="0.2">
      <c r="A6" s="111">
        <v>2</v>
      </c>
      <c r="B6" s="112" t="s">
        <v>87</v>
      </c>
      <c r="C6" s="118"/>
      <c r="D6" s="114" t="s">
        <v>88</v>
      </c>
      <c r="E6" s="111">
        <v>2562</v>
      </c>
      <c r="F6" s="116" t="s">
        <v>89</v>
      </c>
      <c r="G6" s="119" t="s">
        <v>90</v>
      </c>
      <c r="H6" s="120" t="s">
        <v>91</v>
      </c>
      <c r="I6" s="114" t="s">
        <v>92</v>
      </c>
      <c r="J6" s="114" t="s">
        <v>93</v>
      </c>
    </row>
    <row r="7" spans="1:11" s="35" customFormat="1" ht="96" x14ac:dyDescent="0.2">
      <c r="A7" s="111">
        <v>3</v>
      </c>
      <c r="B7" s="112" t="s">
        <v>94</v>
      </c>
      <c r="C7" s="118"/>
      <c r="D7" s="114" t="s">
        <v>88</v>
      </c>
      <c r="E7" s="111">
        <v>2564</v>
      </c>
      <c r="F7" s="116" t="s">
        <v>95</v>
      </c>
      <c r="G7" s="119" t="s">
        <v>96</v>
      </c>
      <c r="H7" s="120" t="s">
        <v>91</v>
      </c>
      <c r="I7" s="114" t="s">
        <v>97</v>
      </c>
      <c r="J7" s="114" t="s">
        <v>93</v>
      </c>
    </row>
    <row r="8" spans="1:11" s="35" customFormat="1" ht="192" x14ac:dyDescent="0.2">
      <c r="A8" s="111">
        <v>4</v>
      </c>
      <c r="B8" s="112" t="s">
        <v>98</v>
      </c>
      <c r="C8" s="118"/>
      <c r="D8" s="114" t="s">
        <v>19</v>
      </c>
      <c r="E8" s="111">
        <v>2564</v>
      </c>
      <c r="F8" s="116" t="s">
        <v>99</v>
      </c>
      <c r="G8" s="119" t="s">
        <v>100</v>
      </c>
      <c r="H8" s="111" t="s">
        <v>101</v>
      </c>
      <c r="I8" s="116" t="s">
        <v>102</v>
      </c>
      <c r="J8" s="116" t="s">
        <v>103</v>
      </c>
    </row>
    <row r="9" spans="1:11" s="35" customFormat="1" ht="96" x14ac:dyDescent="0.2">
      <c r="A9" s="111">
        <v>5</v>
      </c>
      <c r="B9" s="112" t="s">
        <v>104</v>
      </c>
      <c r="C9" s="118"/>
      <c r="D9" s="114" t="s">
        <v>19</v>
      </c>
      <c r="E9" s="111">
        <v>2564</v>
      </c>
      <c r="F9" s="116" t="s">
        <v>105</v>
      </c>
      <c r="G9" s="119" t="s">
        <v>106</v>
      </c>
      <c r="H9" s="111" t="s">
        <v>101</v>
      </c>
      <c r="I9" s="116" t="s">
        <v>107</v>
      </c>
      <c r="J9" s="116" t="s">
        <v>103</v>
      </c>
    </row>
    <row r="10" spans="1:11" s="35" customFormat="1" ht="175.5" customHeight="1" x14ac:dyDescent="0.2">
      <c r="A10" s="111">
        <v>6</v>
      </c>
      <c r="B10" s="112" t="s">
        <v>108</v>
      </c>
      <c r="C10" s="118"/>
      <c r="D10" s="116" t="s">
        <v>88</v>
      </c>
      <c r="E10" s="111">
        <v>2563</v>
      </c>
      <c r="F10" s="116" t="s">
        <v>109</v>
      </c>
      <c r="G10" s="119" t="s">
        <v>110</v>
      </c>
      <c r="H10" s="111" t="s">
        <v>111</v>
      </c>
      <c r="I10" s="116" t="s">
        <v>112</v>
      </c>
      <c r="J10" s="116" t="s">
        <v>113</v>
      </c>
    </row>
    <row r="11" spans="1:11" s="35" customFormat="1" ht="96" x14ac:dyDescent="0.2">
      <c r="A11" s="111">
        <v>7</v>
      </c>
      <c r="B11" s="112" t="s">
        <v>114</v>
      </c>
      <c r="C11" s="118"/>
      <c r="D11" s="116" t="s">
        <v>88</v>
      </c>
      <c r="E11" s="111">
        <v>2563</v>
      </c>
      <c r="F11" s="116" t="s">
        <v>109</v>
      </c>
      <c r="G11" s="119" t="s">
        <v>115</v>
      </c>
      <c r="H11" s="111" t="s">
        <v>111</v>
      </c>
      <c r="I11" s="116" t="s">
        <v>116</v>
      </c>
      <c r="J11" s="116" t="s">
        <v>113</v>
      </c>
    </row>
    <row r="12" spans="1:11" s="35" customFormat="1" ht="96" x14ac:dyDescent="0.2">
      <c r="A12" s="111">
        <v>8</v>
      </c>
      <c r="B12" s="112" t="s">
        <v>117</v>
      </c>
      <c r="C12" s="118"/>
      <c r="D12" s="116" t="s">
        <v>88</v>
      </c>
      <c r="E12" s="111">
        <v>2563</v>
      </c>
      <c r="F12" s="116" t="s">
        <v>109</v>
      </c>
      <c r="G12" s="119" t="s">
        <v>118</v>
      </c>
      <c r="H12" s="111" t="s">
        <v>111</v>
      </c>
      <c r="I12" s="116" t="s">
        <v>112</v>
      </c>
      <c r="J12" s="116" t="s">
        <v>113</v>
      </c>
    </row>
    <row r="13" spans="1:11" s="35" customFormat="1" ht="168" x14ac:dyDescent="0.2">
      <c r="A13" s="111">
        <v>9</v>
      </c>
      <c r="B13" s="121" t="s">
        <v>119</v>
      </c>
      <c r="C13" s="122"/>
      <c r="D13" s="123" t="s">
        <v>88</v>
      </c>
      <c r="E13" s="124">
        <v>2564</v>
      </c>
      <c r="F13" s="123" t="s">
        <v>120</v>
      </c>
      <c r="G13" s="125" t="s">
        <v>121</v>
      </c>
      <c r="H13" s="124" t="s">
        <v>111</v>
      </c>
      <c r="I13" s="123" t="s">
        <v>122</v>
      </c>
      <c r="J13" s="123" t="s">
        <v>113</v>
      </c>
    </row>
    <row r="14" spans="1:11" s="35" customFormat="1" ht="168" x14ac:dyDescent="0.2">
      <c r="A14" s="111">
        <v>10</v>
      </c>
      <c r="B14" s="121" t="s">
        <v>123</v>
      </c>
      <c r="C14" s="122"/>
      <c r="D14" s="123" t="s">
        <v>88</v>
      </c>
      <c r="E14" s="124">
        <v>2564</v>
      </c>
      <c r="F14" s="123" t="s">
        <v>120</v>
      </c>
      <c r="G14" s="125" t="s">
        <v>124</v>
      </c>
      <c r="H14" s="124" t="s">
        <v>111</v>
      </c>
      <c r="I14" s="123" t="s">
        <v>122</v>
      </c>
      <c r="J14" s="123" t="s">
        <v>113</v>
      </c>
    </row>
    <row r="15" spans="1:11" s="35" customFormat="1" ht="240" x14ac:dyDescent="0.2">
      <c r="A15" s="111">
        <v>11</v>
      </c>
      <c r="B15" s="121" t="s">
        <v>125</v>
      </c>
      <c r="C15" s="122"/>
      <c r="D15" s="123" t="s">
        <v>88</v>
      </c>
      <c r="E15" s="124">
        <v>2564</v>
      </c>
      <c r="F15" s="123" t="s">
        <v>126</v>
      </c>
      <c r="G15" s="125" t="s">
        <v>127</v>
      </c>
      <c r="H15" s="124" t="s">
        <v>111</v>
      </c>
      <c r="I15" s="123" t="s">
        <v>122</v>
      </c>
      <c r="J15" s="123" t="s">
        <v>113</v>
      </c>
    </row>
    <row r="16" spans="1:11" s="35" customFormat="1" ht="192" x14ac:dyDescent="0.2">
      <c r="A16" s="111">
        <v>12</v>
      </c>
      <c r="B16" s="121" t="s">
        <v>128</v>
      </c>
      <c r="C16" s="122"/>
      <c r="D16" s="123" t="s">
        <v>88</v>
      </c>
      <c r="E16" s="124">
        <v>2564</v>
      </c>
      <c r="F16" s="123" t="s">
        <v>120</v>
      </c>
      <c r="G16" s="125" t="s">
        <v>129</v>
      </c>
      <c r="H16" s="124" t="s">
        <v>111</v>
      </c>
      <c r="I16" s="123" t="s">
        <v>122</v>
      </c>
      <c r="J16" s="123" t="s">
        <v>113</v>
      </c>
    </row>
    <row r="17" spans="1:10" s="35" customFormat="1" ht="72" x14ac:dyDescent="0.2">
      <c r="A17" s="111">
        <v>13</v>
      </c>
      <c r="B17" s="112" t="s">
        <v>130</v>
      </c>
      <c r="C17" s="118"/>
      <c r="D17" s="116" t="s">
        <v>88</v>
      </c>
      <c r="E17" s="111">
        <v>2563</v>
      </c>
      <c r="F17" s="116" t="s">
        <v>131</v>
      </c>
      <c r="G17" s="119" t="s">
        <v>132</v>
      </c>
      <c r="H17" s="111" t="s">
        <v>133</v>
      </c>
      <c r="I17" s="116" t="s">
        <v>134</v>
      </c>
      <c r="J17" s="116" t="s">
        <v>113</v>
      </c>
    </row>
    <row r="18" spans="1:10" s="35" customFormat="1" ht="192" x14ac:dyDescent="0.2">
      <c r="A18" s="111">
        <v>14</v>
      </c>
      <c r="B18" s="112" t="s">
        <v>135</v>
      </c>
      <c r="C18" s="118"/>
      <c r="D18" s="116" t="s">
        <v>88</v>
      </c>
      <c r="E18" s="111">
        <v>2563</v>
      </c>
      <c r="F18" s="116" t="s">
        <v>136</v>
      </c>
      <c r="G18" s="119" t="s">
        <v>137</v>
      </c>
      <c r="H18" s="111" t="s">
        <v>138</v>
      </c>
      <c r="I18" s="116" t="s">
        <v>139</v>
      </c>
      <c r="J18" s="116" t="s">
        <v>113</v>
      </c>
    </row>
    <row r="19" spans="1:10" s="35" customFormat="1" ht="96" x14ac:dyDescent="0.2">
      <c r="A19" s="111">
        <v>15</v>
      </c>
      <c r="B19" s="121" t="s">
        <v>140</v>
      </c>
      <c r="C19" s="122"/>
      <c r="D19" s="123" t="s">
        <v>88</v>
      </c>
      <c r="E19" s="124">
        <v>2564</v>
      </c>
      <c r="F19" s="123" t="s">
        <v>141</v>
      </c>
      <c r="G19" s="125" t="s">
        <v>142</v>
      </c>
      <c r="H19" s="124" t="s">
        <v>111</v>
      </c>
      <c r="I19" s="123" t="s">
        <v>143</v>
      </c>
      <c r="J19" s="123" t="s">
        <v>113</v>
      </c>
    </row>
    <row r="20" spans="1:10" s="35" customFormat="1" ht="168" x14ac:dyDescent="0.2">
      <c r="A20" s="111">
        <v>16</v>
      </c>
      <c r="B20" s="121" t="s">
        <v>144</v>
      </c>
      <c r="C20" s="122"/>
      <c r="D20" s="123" t="s">
        <v>88</v>
      </c>
      <c r="E20" s="124">
        <v>2565</v>
      </c>
      <c r="F20" s="123" t="s">
        <v>145</v>
      </c>
      <c r="G20" s="125" t="s">
        <v>146</v>
      </c>
      <c r="H20" s="124" t="s">
        <v>111</v>
      </c>
      <c r="I20" s="123" t="s">
        <v>147</v>
      </c>
      <c r="J20" s="123" t="s">
        <v>113</v>
      </c>
    </row>
    <row r="21" spans="1:10" s="35" customFormat="1" ht="216" x14ac:dyDescent="0.2">
      <c r="A21" s="111">
        <v>17</v>
      </c>
      <c r="B21" s="121" t="s">
        <v>148</v>
      </c>
      <c r="C21" s="122"/>
      <c r="D21" s="123" t="s">
        <v>88</v>
      </c>
      <c r="E21" s="124">
        <v>2564</v>
      </c>
      <c r="F21" s="123" t="s">
        <v>149</v>
      </c>
      <c r="G21" s="125" t="s">
        <v>150</v>
      </c>
      <c r="H21" s="124" t="s">
        <v>111</v>
      </c>
      <c r="I21" s="123" t="s">
        <v>151</v>
      </c>
      <c r="J21" s="123" t="s">
        <v>113</v>
      </c>
    </row>
    <row r="22" spans="1:10" s="35" customFormat="1" ht="120" x14ac:dyDescent="0.2">
      <c r="A22" s="111">
        <v>18</v>
      </c>
      <c r="B22" s="121" t="s">
        <v>152</v>
      </c>
      <c r="C22" s="122"/>
      <c r="D22" s="123" t="s">
        <v>88</v>
      </c>
      <c r="E22" s="124">
        <v>2564</v>
      </c>
      <c r="F22" s="123" t="s">
        <v>153</v>
      </c>
      <c r="G22" s="125" t="s">
        <v>154</v>
      </c>
      <c r="H22" s="124" t="s">
        <v>111</v>
      </c>
      <c r="I22" s="123" t="s">
        <v>151</v>
      </c>
      <c r="J22" s="123" t="s">
        <v>113</v>
      </c>
    </row>
    <row r="23" spans="1:10" s="35" customFormat="1" ht="72" x14ac:dyDescent="0.2">
      <c r="A23" s="111">
        <v>19</v>
      </c>
      <c r="B23" s="112" t="s">
        <v>155</v>
      </c>
      <c r="C23" s="118"/>
      <c r="D23" s="123" t="s">
        <v>88</v>
      </c>
      <c r="E23" s="111">
        <v>2562</v>
      </c>
      <c r="F23" s="116" t="s">
        <v>156</v>
      </c>
      <c r="G23" s="116" t="s">
        <v>157</v>
      </c>
      <c r="H23" s="120" t="s">
        <v>158</v>
      </c>
      <c r="I23" s="114" t="s">
        <v>159</v>
      </c>
      <c r="J23" s="114" t="s">
        <v>160</v>
      </c>
    </row>
    <row r="24" spans="1:10" s="35" customFormat="1" ht="84.75" customHeight="1" x14ac:dyDescent="0.2">
      <c r="A24" s="111">
        <v>20</v>
      </c>
      <c r="B24" s="112" t="s">
        <v>161</v>
      </c>
      <c r="C24" s="118"/>
      <c r="D24" s="123" t="s">
        <v>88</v>
      </c>
      <c r="E24" s="111">
        <v>2562</v>
      </c>
      <c r="F24" s="116" t="s">
        <v>162</v>
      </c>
      <c r="G24" s="119" t="s">
        <v>163</v>
      </c>
      <c r="H24" s="120" t="s">
        <v>158</v>
      </c>
      <c r="I24" s="114" t="s">
        <v>164</v>
      </c>
      <c r="J24" s="114" t="s">
        <v>160</v>
      </c>
    </row>
    <row r="25" spans="1:10" s="35" customFormat="1" ht="96" x14ac:dyDescent="0.2">
      <c r="A25" s="111">
        <v>21</v>
      </c>
      <c r="B25" s="126" t="s">
        <v>165</v>
      </c>
      <c r="C25" s="127"/>
      <c r="D25" s="128" t="s">
        <v>19</v>
      </c>
      <c r="E25" s="129">
        <v>2563</v>
      </c>
      <c r="F25" s="130" t="s">
        <v>166</v>
      </c>
      <c r="G25" s="131" t="s">
        <v>167</v>
      </c>
      <c r="H25" s="132" t="s">
        <v>91</v>
      </c>
      <c r="I25" s="128" t="s">
        <v>168</v>
      </c>
      <c r="J25" s="128" t="s">
        <v>169</v>
      </c>
    </row>
    <row r="26" spans="1:10" s="35" customFormat="1" ht="192" x14ac:dyDescent="0.2">
      <c r="A26" s="111">
        <v>22</v>
      </c>
      <c r="B26" s="126" t="s">
        <v>170</v>
      </c>
      <c r="C26" s="127"/>
      <c r="D26" s="128" t="s">
        <v>19</v>
      </c>
      <c r="E26" s="129">
        <v>2563</v>
      </c>
      <c r="F26" s="130" t="s">
        <v>171</v>
      </c>
      <c r="G26" s="131" t="s">
        <v>172</v>
      </c>
      <c r="H26" s="132" t="s">
        <v>91</v>
      </c>
      <c r="I26" s="128" t="s">
        <v>168</v>
      </c>
      <c r="J26" s="128" t="s">
        <v>169</v>
      </c>
    </row>
    <row r="27" spans="1:10" s="35" customFormat="1" ht="72" x14ac:dyDescent="0.2">
      <c r="A27" s="111">
        <v>23</v>
      </c>
      <c r="B27" s="126" t="s">
        <v>173</v>
      </c>
      <c r="C27" s="127"/>
      <c r="D27" s="128" t="s">
        <v>19</v>
      </c>
      <c r="E27" s="129">
        <v>2564</v>
      </c>
      <c r="F27" s="130" t="s">
        <v>174</v>
      </c>
      <c r="G27" s="131" t="s">
        <v>175</v>
      </c>
      <c r="H27" s="132" t="s">
        <v>176</v>
      </c>
      <c r="I27" s="128" t="s">
        <v>177</v>
      </c>
      <c r="J27" s="128" t="s">
        <v>169</v>
      </c>
    </row>
    <row r="28" spans="1:10" s="35" customFormat="1" ht="72" x14ac:dyDescent="0.2">
      <c r="A28" s="111">
        <v>24</v>
      </c>
      <c r="B28" s="126" t="s">
        <v>178</v>
      </c>
      <c r="C28" s="127"/>
      <c r="D28" s="128" t="s">
        <v>19</v>
      </c>
      <c r="E28" s="132">
        <v>2563</v>
      </c>
      <c r="F28" s="128" t="s">
        <v>179</v>
      </c>
      <c r="G28" s="131" t="s">
        <v>180</v>
      </c>
      <c r="H28" s="132" t="s">
        <v>176</v>
      </c>
      <c r="I28" s="128" t="s">
        <v>181</v>
      </c>
      <c r="J28" s="128" t="s">
        <v>169</v>
      </c>
    </row>
    <row r="29" spans="1:10" s="35" customFormat="1" ht="72" x14ac:dyDescent="0.2">
      <c r="A29" s="111">
        <v>25</v>
      </c>
      <c r="B29" s="126" t="s">
        <v>182</v>
      </c>
      <c r="C29" s="127"/>
      <c r="D29" s="128" t="s">
        <v>19</v>
      </c>
      <c r="E29" s="132">
        <v>2562</v>
      </c>
      <c r="F29" s="130" t="s">
        <v>183</v>
      </c>
      <c r="G29" s="131" t="s">
        <v>180</v>
      </c>
      <c r="H29" s="132" t="s">
        <v>176</v>
      </c>
      <c r="I29" s="128" t="s">
        <v>181</v>
      </c>
      <c r="J29" s="128" t="s">
        <v>169</v>
      </c>
    </row>
    <row r="30" spans="1:10" s="35" customFormat="1" ht="96" x14ac:dyDescent="0.2">
      <c r="A30" s="111">
        <v>26</v>
      </c>
      <c r="B30" s="126" t="s">
        <v>184</v>
      </c>
      <c r="C30" s="127"/>
      <c r="D30" s="128" t="s">
        <v>19</v>
      </c>
      <c r="E30" s="132">
        <v>2563</v>
      </c>
      <c r="F30" s="128" t="s">
        <v>185</v>
      </c>
      <c r="G30" s="131" t="s">
        <v>186</v>
      </c>
      <c r="H30" s="132" t="s">
        <v>176</v>
      </c>
      <c r="I30" s="128" t="s">
        <v>187</v>
      </c>
      <c r="J30" s="128" t="s">
        <v>169</v>
      </c>
    </row>
    <row r="31" spans="1:10" s="35" customFormat="1" ht="96" x14ac:dyDescent="0.2">
      <c r="A31" s="111">
        <v>27</v>
      </c>
      <c r="B31" s="112" t="s">
        <v>188</v>
      </c>
      <c r="C31" s="118"/>
      <c r="D31" s="114" t="s">
        <v>19</v>
      </c>
      <c r="E31" s="111" t="s">
        <v>189</v>
      </c>
      <c r="F31" s="116" t="s">
        <v>190</v>
      </c>
      <c r="G31" s="119" t="s">
        <v>191</v>
      </c>
      <c r="H31" s="111" t="s">
        <v>192</v>
      </c>
      <c r="I31" s="114" t="s">
        <v>193</v>
      </c>
      <c r="J31" s="114" t="s">
        <v>194</v>
      </c>
    </row>
    <row r="32" spans="1:10" s="35" customFormat="1" ht="197.25" customHeight="1" x14ac:dyDescent="0.2">
      <c r="A32" s="111">
        <v>28</v>
      </c>
      <c r="B32" s="112" t="s">
        <v>195</v>
      </c>
      <c r="C32" s="118"/>
      <c r="D32" s="114" t="s">
        <v>19</v>
      </c>
      <c r="E32" s="111" t="s">
        <v>189</v>
      </c>
      <c r="F32" s="116" t="s">
        <v>196</v>
      </c>
      <c r="G32" s="131" t="s">
        <v>197</v>
      </c>
      <c r="H32" s="111" t="s">
        <v>192</v>
      </c>
      <c r="I32" s="114" t="s">
        <v>198</v>
      </c>
      <c r="J32" s="114" t="s">
        <v>199</v>
      </c>
    </row>
    <row r="33" spans="1:10" s="35" customFormat="1" ht="144" customHeight="1" x14ac:dyDescent="0.2">
      <c r="A33" s="111">
        <v>29</v>
      </c>
      <c r="B33" s="112" t="s">
        <v>200</v>
      </c>
      <c r="C33" s="118"/>
      <c r="D33" s="114" t="s">
        <v>19</v>
      </c>
      <c r="E33" s="133" t="s">
        <v>189</v>
      </c>
      <c r="F33" s="116" t="s">
        <v>201</v>
      </c>
      <c r="G33" s="119" t="s">
        <v>202</v>
      </c>
      <c r="H33" s="111" t="s">
        <v>192</v>
      </c>
      <c r="I33" s="116" t="s">
        <v>203</v>
      </c>
      <c r="J33" s="114" t="s">
        <v>199</v>
      </c>
    </row>
    <row r="34" spans="1:10" s="35" customFormat="1" ht="240" x14ac:dyDescent="0.2">
      <c r="A34" s="111">
        <v>30</v>
      </c>
      <c r="B34" s="112" t="s">
        <v>204</v>
      </c>
      <c r="C34" s="118"/>
      <c r="D34" s="114" t="s">
        <v>19</v>
      </c>
      <c r="E34" s="111" t="s">
        <v>189</v>
      </c>
      <c r="F34" s="116" t="s">
        <v>201</v>
      </c>
      <c r="G34" s="119" t="s">
        <v>205</v>
      </c>
      <c r="H34" s="111" t="s">
        <v>192</v>
      </c>
      <c r="I34" s="114" t="s">
        <v>206</v>
      </c>
      <c r="J34" s="114" t="s">
        <v>199</v>
      </c>
    </row>
    <row r="35" spans="1:10" s="35" customFormat="1" ht="240" x14ac:dyDescent="0.2">
      <c r="A35" s="111">
        <v>31</v>
      </c>
      <c r="B35" s="112" t="s">
        <v>207</v>
      </c>
      <c r="C35" s="113"/>
      <c r="D35" s="114" t="s">
        <v>19</v>
      </c>
      <c r="E35" s="111" t="s">
        <v>189</v>
      </c>
      <c r="F35" s="116" t="s">
        <v>208</v>
      </c>
      <c r="G35" s="119" t="s">
        <v>209</v>
      </c>
      <c r="H35" s="111" t="s">
        <v>192</v>
      </c>
      <c r="I35" s="114" t="s">
        <v>206</v>
      </c>
      <c r="J35" s="114" t="s">
        <v>199</v>
      </c>
    </row>
    <row r="36" spans="1:10" s="35" customFormat="1" ht="384" x14ac:dyDescent="0.2">
      <c r="A36" s="111">
        <v>32</v>
      </c>
      <c r="B36" s="112" t="s">
        <v>210</v>
      </c>
      <c r="C36" s="113"/>
      <c r="D36" s="114" t="s">
        <v>19</v>
      </c>
      <c r="E36" s="111" t="s">
        <v>189</v>
      </c>
      <c r="F36" s="116" t="s">
        <v>196</v>
      </c>
      <c r="G36" s="119" t="s">
        <v>211</v>
      </c>
      <c r="H36" s="111" t="s">
        <v>192</v>
      </c>
      <c r="I36" s="114" t="s">
        <v>206</v>
      </c>
      <c r="J36" s="114" t="s">
        <v>199</v>
      </c>
    </row>
    <row r="37" spans="1:10" s="35" customFormat="1" ht="120" customHeight="1" x14ac:dyDescent="0.2">
      <c r="A37" s="111">
        <v>33</v>
      </c>
      <c r="B37" s="112" t="s">
        <v>212</v>
      </c>
      <c r="C37" s="118"/>
      <c r="D37" s="114" t="s">
        <v>19</v>
      </c>
      <c r="E37" s="111" t="s">
        <v>213</v>
      </c>
      <c r="F37" s="116" t="s">
        <v>214</v>
      </c>
      <c r="G37" s="119" t="s">
        <v>215</v>
      </c>
      <c r="H37" s="111" t="s">
        <v>216</v>
      </c>
      <c r="I37" s="114" t="s">
        <v>217</v>
      </c>
      <c r="J37" s="114" t="s">
        <v>199</v>
      </c>
    </row>
    <row r="38" spans="1:10" s="35" customFormat="1" ht="144" x14ac:dyDescent="0.2">
      <c r="A38" s="111">
        <v>34</v>
      </c>
      <c r="B38" s="112" t="s">
        <v>218</v>
      </c>
      <c r="C38" s="118"/>
      <c r="D38" s="114" t="s">
        <v>19</v>
      </c>
      <c r="E38" s="111">
        <v>2564</v>
      </c>
      <c r="F38" s="116" t="s">
        <v>219</v>
      </c>
      <c r="G38" s="116" t="s">
        <v>220</v>
      </c>
      <c r="H38" s="111" t="s">
        <v>221</v>
      </c>
      <c r="I38" s="116" t="s">
        <v>222</v>
      </c>
      <c r="J38" s="114" t="s">
        <v>223</v>
      </c>
    </row>
    <row r="39" spans="1:10" s="35" customFormat="1" ht="120" x14ac:dyDescent="0.2">
      <c r="A39" s="111">
        <v>35</v>
      </c>
      <c r="B39" s="112" t="s">
        <v>224</v>
      </c>
      <c r="C39" s="118"/>
      <c r="D39" s="114" t="s">
        <v>19</v>
      </c>
      <c r="E39" s="111">
        <v>2564</v>
      </c>
      <c r="F39" s="115" t="s">
        <v>225</v>
      </c>
      <c r="G39" s="116" t="s">
        <v>226</v>
      </c>
      <c r="H39" s="111" t="s">
        <v>221</v>
      </c>
      <c r="I39" s="116" t="s">
        <v>227</v>
      </c>
      <c r="J39" s="114" t="s">
        <v>223</v>
      </c>
    </row>
    <row r="40" spans="1:10" s="35" customFormat="1" ht="120" x14ac:dyDescent="0.2">
      <c r="A40" s="111">
        <v>36</v>
      </c>
      <c r="B40" s="112" t="s">
        <v>228</v>
      </c>
      <c r="C40" s="118"/>
      <c r="D40" s="114" t="s">
        <v>19</v>
      </c>
      <c r="E40" s="111">
        <v>2564</v>
      </c>
      <c r="F40" s="116" t="s">
        <v>229</v>
      </c>
      <c r="G40" s="116" t="s">
        <v>226</v>
      </c>
      <c r="H40" s="111" t="s">
        <v>221</v>
      </c>
      <c r="I40" s="116" t="s">
        <v>230</v>
      </c>
      <c r="J40" s="114" t="s">
        <v>223</v>
      </c>
    </row>
    <row r="41" spans="1:10" s="35" customFormat="1" ht="120" x14ac:dyDescent="0.2">
      <c r="A41" s="111">
        <v>37</v>
      </c>
      <c r="B41" s="112" t="s">
        <v>231</v>
      </c>
      <c r="C41" s="118"/>
      <c r="D41" s="114" t="s">
        <v>19</v>
      </c>
      <c r="E41" s="111">
        <v>2564</v>
      </c>
      <c r="F41" s="116" t="s">
        <v>232</v>
      </c>
      <c r="G41" s="116" t="s">
        <v>226</v>
      </c>
      <c r="H41" s="111" t="s">
        <v>221</v>
      </c>
      <c r="I41" s="116" t="s">
        <v>233</v>
      </c>
      <c r="J41" s="114" t="s">
        <v>223</v>
      </c>
    </row>
    <row r="42" spans="1:10" s="35" customFormat="1" ht="120" x14ac:dyDescent="0.2">
      <c r="A42" s="111">
        <v>38</v>
      </c>
      <c r="B42" s="112" t="s">
        <v>234</v>
      </c>
      <c r="C42" s="118"/>
      <c r="D42" s="114" t="s">
        <v>19</v>
      </c>
      <c r="E42" s="111">
        <v>2564</v>
      </c>
      <c r="F42" s="116" t="s">
        <v>235</v>
      </c>
      <c r="G42" s="116" t="s">
        <v>226</v>
      </c>
      <c r="H42" s="111" t="s">
        <v>221</v>
      </c>
      <c r="I42" s="114" t="s">
        <v>233</v>
      </c>
      <c r="J42" s="114" t="s">
        <v>223</v>
      </c>
    </row>
    <row r="43" spans="1:10" s="35" customFormat="1" ht="120" x14ac:dyDescent="0.2">
      <c r="A43" s="111">
        <v>39</v>
      </c>
      <c r="B43" s="112" t="s">
        <v>236</v>
      </c>
      <c r="C43" s="118"/>
      <c r="D43" s="114" t="s">
        <v>19</v>
      </c>
      <c r="E43" s="111">
        <v>2564</v>
      </c>
      <c r="F43" s="116" t="s">
        <v>237</v>
      </c>
      <c r="G43" s="116" t="s">
        <v>226</v>
      </c>
      <c r="H43" s="111" t="s">
        <v>221</v>
      </c>
      <c r="I43" s="114" t="s">
        <v>233</v>
      </c>
      <c r="J43" s="114" t="s">
        <v>223</v>
      </c>
    </row>
    <row r="44" spans="1:10" s="35" customFormat="1" ht="120" x14ac:dyDescent="0.2">
      <c r="A44" s="111">
        <v>40</v>
      </c>
      <c r="B44" s="112" t="s">
        <v>238</v>
      </c>
      <c r="C44" s="118"/>
      <c r="D44" s="114" t="s">
        <v>19</v>
      </c>
      <c r="E44" s="120">
        <v>2563</v>
      </c>
      <c r="F44" s="114" t="s">
        <v>239</v>
      </c>
      <c r="G44" s="116" t="s">
        <v>240</v>
      </c>
      <c r="H44" s="111" t="s">
        <v>241</v>
      </c>
      <c r="I44" s="116" t="s">
        <v>242</v>
      </c>
      <c r="J44" s="114" t="s">
        <v>223</v>
      </c>
    </row>
    <row r="45" spans="1:10" s="35" customFormat="1" ht="120" x14ac:dyDescent="0.2">
      <c r="A45" s="111">
        <v>41</v>
      </c>
      <c r="B45" s="112" t="s">
        <v>243</v>
      </c>
      <c r="C45" s="118"/>
      <c r="D45" s="114" t="s">
        <v>19</v>
      </c>
      <c r="E45" s="120">
        <v>2563</v>
      </c>
      <c r="F45" s="116" t="s">
        <v>239</v>
      </c>
      <c r="G45" s="116" t="s">
        <v>240</v>
      </c>
      <c r="H45" s="111" t="s">
        <v>241</v>
      </c>
      <c r="I45" s="116" t="s">
        <v>244</v>
      </c>
      <c r="J45" s="114" t="s">
        <v>223</v>
      </c>
    </row>
    <row r="46" spans="1:10" s="35" customFormat="1" ht="120" x14ac:dyDescent="0.2">
      <c r="A46" s="111">
        <v>42</v>
      </c>
      <c r="B46" s="134" t="s">
        <v>245</v>
      </c>
      <c r="C46" s="113"/>
      <c r="D46" s="114" t="s">
        <v>22</v>
      </c>
      <c r="E46" s="120">
        <v>2565</v>
      </c>
      <c r="F46" s="135" t="s">
        <v>246</v>
      </c>
      <c r="G46" s="116" t="s">
        <v>240</v>
      </c>
      <c r="H46" s="111" t="s">
        <v>241</v>
      </c>
      <c r="I46" s="114" t="s">
        <v>247</v>
      </c>
      <c r="J46" s="114" t="s">
        <v>248</v>
      </c>
    </row>
    <row r="47" spans="1:10" s="35" customFormat="1" ht="48" x14ac:dyDescent="0.2">
      <c r="A47" s="111">
        <v>43</v>
      </c>
      <c r="B47" s="112" t="s">
        <v>249</v>
      </c>
      <c r="C47" s="113"/>
      <c r="D47" s="114" t="s">
        <v>19</v>
      </c>
      <c r="E47" s="120">
        <v>2564</v>
      </c>
      <c r="F47" s="116" t="s">
        <v>250</v>
      </c>
      <c r="G47" s="119" t="s">
        <v>251</v>
      </c>
      <c r="H47" s="111" t="s">
        <v>252</v>
      </c>
      <c r="I47" s="114" t="s">
        <v>253</v>
      </c>
      <c r="J47" s="114" t="s">
        <v>254</v>
      </c>
    </row>
    <row r="48" spans="1:10" s="35" customFormat="1" ht="72" x14ac:dyDescent="0.2">
      <c r="A48" s="111">
        <v>44</v>
      </c>
      <c r="B48" s="112" t="s">
        <v>255</v>
      </c>
      <c r="C48" s="113"/>
      <c r="D48" s="114" t="s">
        <v>19</v>
      </c>
      <c r="E48" s="120">
        <v>2565</v>
      </c>
      <c r="F48" s="116" t="s">
        <v>256</v>
      </c>
      <c r="G48" s="116" t="s">
        <v>257</v>
      </c>
      <c r="H48" s="111" t="s">
        <v>258</v>
      </c>
      <c r="I48" s="35" t="s">
        <v>259</v>
      </c>
      <c r="J48" s="114" t="s">
        <v>254</v>
      </c>
    </row>
    <row r="49" spans="1:10" s="35" customFormat="1" ht="81" customHeight="1" x14ac:dyDescent="0.2">
      <c r="A49" s="111">
        <v>45</v>
      </c>
      <c r="B49" s="112" t="s">
        <v>260</v>
      </c>
      <c r="C49" s="118"/>
      <c r="D49" s="114" t="s">
        <v>19</v>
      </c>
      <c r="E49" s="120">
        <v>2563</v>
      </c>
      <c r="F49" s="114" t="s">
        <v>261</v>
      </c>
      <c r="G49" s="116" t="s">
        <v>257</v>
      </c>
      <c r="H49" s="111" t="s">
        <v>262</v>
      </c>
      <c r="I49" s="114" t="s">
        <v>263</v>
      </c>
      <c r="J49" s="114" t="s">
        <v>254</v>
      </c>
    </row>
    <row r="50" spans="1:10" s="35" customFormat="1" ht="81" customHeight="1" x14ac:dyDescent="0.2">
      <c r="A50" s="111">
        <v>46</v>
      </c>
      <c r="B50" s="112" t="s">
        <v>264</v>
      </c>
      <c r="C50" s="118"/>
      <c r="D50" s="114" t="s">
        <v>19</v>
      </c>
      <c r="E50" s="120">
        <v>2563</v>
      </c>
      <c r="F50" s="114" t="s">
        <v>265</v>
      </c>
      <c r="G50" s="116" t="s">
        <v>266</v>
      </c>
      <c r="H50" s="111" t="s">
        <v>241</v>
      </c>
      <c r="I50" s="114" t="s">
        <v>267</v>
      </c>
      <c r="J50" s="114" t="s">
        <v>254</v>
      </c>
    </row>
    <row r="51" spans="1:10" s="35" customFormat="1" ht="81" customHeight="1" x14ac:dyDescent="0.2">
      <c r="A51" s="111">
        <v>47</v>
      </c>
      <c r="B51" s="112" t="s">
        <v>268</v>
      </c>
      <c r="C51" s="118"/>
      <c r="D51" s="114" t="s">
        <v>19</v>
      </c>
      <c r="E51" s="120">
        <v>2563</v>
      </c>
      <c r="F51" s="114" t="s">
        <v>265</v>
      </c>
      <c r="G51" s="116" t="s">
        <v>269</v>
      </c>
      <c r="H51" s="111" t="s">
        <v>241</v>
      </c>
      <c r="I51" s="114" t="s">
        <v>270</v>
      </c>
      <c r="J51" s="114" t="s">
        <v>254</v>
      </c>
    </row>
    <row r="52" spans="1:10" s="35" customFormat="1" ht="409.5" x14ac:dyDescent="0.2">
      <c r="A52" s="111">
        <v>48</v>
      </c>
      <c r="B52" s="112" t="s">
        <v>271</v>
      </c>
      <c r="C52" s="118"/>
      <c r="D52" s="114" t="s">
        <v>19</v>
      </c>
      <c r="E52" s="111">
        <v>2563</v>
      </c>
      <c r="F52" s="116" t="s">
        <v>272</v>
      </c>
      <c r="G52" s="119" t="s">
        <v>273</v>
      </c>
      <c r="H52" s="111" t="s">
        <v>274</v>
      </c>
      <c r="I52" s="116" t="s">
        <v>275</v>
      </c>
      <c r="J52" s="116" t="s">
        <v>276</v>
      </c>
    </row>
    <row r="53" spans="1:10" s="35" customFormat="1" ht="188.25" customHeight="1" x14ac:dyDescent="0.2">
      <c r="A53" s="111">
        <v>49</v>
      </c>
      <c r="B53" s="112" t="s">
        <v>277</v>
      </c>
      <c r="C53" s="118"/>
      <c r="D53" s="136" t="s">
        <v>19</v>
      </c>
      <c r="E53" s="120">
        <v>2564</v>
      </c>
      <c r="F53" s="114" t="s">
        <v>278</v>
      </c>
      <c r="G53" s="119" t="s">
        <v>279</v>
      </c>
      <c r="H53" s="120" t="s">
        <v>280</v>
      </c>
      <c r="I53" s="114" t="s">
        <v>281</v>
      </c>
      <c r="J53" s="114" t="s">
        <v>282</v>
      </c>
    </row>
    <row r="54" spans="1:10" s="35" customFormat="1" ht="71.25" customHeight="1" x14ac:dyDescent="0.2">
      <c r="A54" s="111">
        <v>50</v>
      </c>
      <c r="B54" s="112" t="s">
        <v>283</v>
      </c>
      <c r="C54" s="118"/>
      <c r="D54" s="136" t="s">
        <v>19</v>
      </c>
      <c r="E54" s="120">
        <v>2564</v>
      </c>
      <c r="F54" s="116" t="s">
        <v>284</v>
      </c>
      <c r="G54" s="119" t="s">
        <v>285</v>
      </c>
      <c r="H54" s="120" t="s">
        <v>280</v>
      </c>
      <c r="I54" s="114" t="s">
        <v>281</v>
      </c>
      <c r="J54" s="114" t="s">
        <v>282</v>
      </c>
    </row>
    <row r="55" spans="1:10" s="35" customFormat="1" ht="90.75" customHeight="1" x14ac:dyDescent="0.2">
      <c r="A55" s="111">
        <v>51</v>
      </c>
      <c r="B55" s="112" t="s">
        <v>286</v>
      </c>
      <c r="C55" s="118"/>
      <c r="D55" s="136" t="s">
        <v>19</v>
      </c>
      <c r="E55" s="120">
        <v>2564</v>
      </c>
      <c r="F55" s="114" t="s">
        <v>287</v>
      </c>
      <c r="G55" s="119" t="s">
        <v>285</v>
      </c>
      <c r="H55" s="120" t="s">
        <v>280</v>
      </c>
      <c r="I55" s="114" t="s">
        <v>281</v>
      </c>
      <c r="J55" s="114" t="s">
        <v>282</v>
      </c>
    </row>
    <row r="56" spans="1:10" s="35" customFormat="1" ht="154.5" customHeight="1" x14ac:dyDescent="0.2">
      <c r="A56" s="111">
        <v>52</v>
      </c>
      <c r="B56" s="112" t="s">
        <v>288</v>
      </c>
      <c r="C56" s="118"/>
      <c r="D56" s="136" t="s">
        <v>19</v>
      </c>
      <c r="E56" s="120">
        <v>2564</v>
      </c>
      <c r="F56" s="114" t="s">
        <v>278</v>
      </c>
      <c r="G56" s="119" t="s">
        <v>279</v>
      </c>
      <c r="H56" s="120" t="s">
        <v>280</v>
      </c>
      <c r="I56" s="114" t="s">
        <v>289</v>
      </c>
      <c r="J56" s="114" t="s">
        <v>282</v>
      </c>
    </row>
    <row r="57" spans="1:10" s="35" customFormat="1" ht="223.5" customHeight="1" x14ac:dyDescent="0.2">
      <c r="A57" s="111">
        <v>53</v>
      </c>
      <c r="B57" s="112" t="s">
        <v>290</v>
      </c>
      <c r="C57" s="118"/>
      <c r="D57" s="136" t="s">
        <v>19</v>
      </c>
      <c r="E57" s="120">
        <v>2564</v>
      </c>
      <c r="F57" s="116" t="s">
        <v>291</v>
      </c>
      <c r="G57" s="119" t="s">
        <v>292</v>
      </c>
      <c r="H57" s="120" t="s">
        <v>280</v>
      </c>
      <c r="I57" s="114" t="s">
        <v>293</v>
      </c>
      <c r="J57" s="114" t="s">
        <v>282</v>
      </c>
    </row>
    <row r="58" spans="1:10" s="35" customFormat="1" ht="49.5" customHeight="1" x14ac:dyDescent="0.2">
      <c r="A58" s="111">
        <v>54</v>
      </c>
      <c r="B58" s="112" t="s">
        <v>294</v>
      </c>
      <c r="C58" s="118"/>
      <c r="D58" s="136" t="s">
        <v>22</v>
      </c>
      <c r="E58" s="120">
        <v>2564</v>
      </c>
      <c r="F58" s="114" t="s">
        <v>295</v>
      </c>
      <c r="G58" s="119" t="s">
        <v>296</v>
      </c>
      <c r="H58" s="120" t="s">
        <v>280</v>
      </c>
      <c r="I58" s="114" t="s">
        <v>297</v>
      </c>
      <c r="J58" s="114" t="s">
        <v>298</v>
      </c>
    </row>
    <row r="59" spans="1:10" s="35" customFormat="1" ht="49.5" customHeight="1" x14ac:dyDescent="0.2">
      <c r="A59" s="111">
        <v>55</v>
      </c>
      <c r="B59" s="112" t="s">
        <v>299</v>
      </c>
      <c r="C59" s="118"/>
      <c r="D59" s="136" t="s">
        <v>19</v>
      </c>
      <c r="E59" s="120">
        <v>2563</v>
      </c>
      <c r="F59" s="116" t="s">
        <v>300</v>
      </c>
      <c r="G59" s="119" t="s">
        <v>296</v>
      </c>
      <c r="H59" s="120" t="s">
        <v>280</v>
      </c>
      <c r="I59" s="114" t="s">
        <v>301</v>
      </c>
      <c r="J59" s="114" t="s">
        <v>298</v>
      </c>
    </row>
    <row r="60" spans="1:10" s="35" customFormat="1" ht="64.5" customHeight="1" x14ac:dyDescent="0.2">
      <c r="A60" s="111">
        <v>56</v>
      </c>
      <c r="B60" s="112" t="s">
        <v>302</v>
      </c>
      <c r="C60" s="118"/>
      <c r="D60" s="136" t="s">
        <v>19</v>
      </c>
      <c r="E60" s="120">
        <v>2564</v>
      </c>
      <c r="F60" s="116" t="s">
        <v>303</v>
      </c>
      <c r="G60" s="119" t="s">
        <v>296</v>
      </c>
      <c r="H60" s="120" t="s">
        <v>280</v>
      </c>
      <c r="I60" s="114" t="s">
        <v>304</v>
      </c>
      <c r="J60" s="114" t="s">
        <v>305</v>
      </c>
    </row>
    <row r="61" spans="1:10" s="35" customFormat="1" ht="72" x14ac:dyDescent="0.2">
      <c r="A61" s="111">
        <v>57</v>
      </c>
      <c r="B61" s="112" t="s">
        <v>306</v>
      </c>
      <c r="C61" s="118"/>
      <c r="D61" s="136" t="s">
        <v>19</v>
      </c>
      <c r="E61" s="120">
        <v>2564</v>
      </c>
      <c r="F61" s="116" t="s">
        <v>307</v>
      </c>
      <c r="G61" s="119" t="s">
        <v>308</v>
      </c>
      <c r="H61" s="120" t="s">
        <v>280</v>
      </c>
      <c r="I61" s="114" t="s">
        <v>309</v>
      </c>
      <c r="J61" s="114" t="s">
        <v>199</v>
      </c>
    </row>
    <row r="62" spans="1:10" s="35" customFormat="1" ht="88.5" customHeight="1" x14ac:dyDescent="0.2">
      <c r="A62" s="111">
        <v>58</v>
      </c>
      <c r="B62" s="112" t="s">
        <v>310</v>
      </c>
      <c r="C62" s="118"/>
      <c r="D62" s="136" t="s">
        <v>19</v>
      </c>
      <c r="E62" s="120">
        <v>2564</v>
      </c>
      <c r="F62" s="116" t="s">
        <v>311</v>
      </c>
      <c r="G62" s="119" t="s">
        <v>308</v>
      </c>
      <c r="H62" s="120" t="s">
        <v>280</v>
      </c>
      <c r="I62" s="114" t="s">
        <v>309</v>
      </c>
      <c r="J62" s="114" t="s">
        <v>199</v>
      </c>
    </row>
    <row r="63" spans="1:10" s="35" customFormat="1" ht="63" customHeight="1" x14ac:dyDescent="0.2">
      <c r="A63" s="111">
        <v>59</v>
      </c>
      <c r="B63" s="112" t="s">
        <v>312</v>
      </c>
      <c r="C63" s="113"/>
      <c r="D63" s="136" t="s">
        <v>19</v>
      </c>
      <c r="E63" s="120">
        <v>2564</v>
      </c>
      <c r="F63" s="116" t="s">
        <v>313</v>
      </c>
      <c r="G63" s="119" t="s">
        <v>314</v>
      </c>
      <c r="H63" s="120" t="s">
        <v>280</v>
      </c>
      <c r="I63" s="116" t="s">
        <v>315</v>
      </c>
      <c r="J63" s="116" t="s">
        <v>316</v>
      </c>
    </row>
    <row r="64" spans="1:10" s="35" customFormat="1" ht="67.5" customHeight="1" x14ac:dyDescent="0.2">
      <c r="A64" s="124">
        <v>60</v>
      </c>
      <c r="B64" s="121" t="s">
        <v>317</v>
      </c>
      <c r="C64" s="122"/>
      <c r="D64" s="137" t="s">
        <v>19</v>
      </c>
      <c r="E64" s="124">
        <v>2564</v>
      </c>
      <c r="F64" s="123" t="s">
        <v>318</v>
      </c>
      <c r="G64" s="125" t="s">
        <v>319</v>
      </c>
      <c r="H64" s="124" t="s">
        <v>320</v>
      </c>
      <c r="I64" s="123" t="s">
        <v>321</v>
      </c>
      <c r="J64" s="123" t="s">
        <v>316</v>
      </c>
    </row>
    <row r="65" spans="1:10" s="35" customFormat="1" ht="85.5" customHeight="1" x14ac:dyDescent="0.2">
      <c r="A65" s="111">
        <v>61</v>
      </c>
      <c r="B65" s="112" t="s">
        <v>322</v>
      </c>
      <c r="C65" s="118"/>
      <c r="D65" s="136" t="s">
        <v>19</v>
      </c>
      <c r="E65" s="120">
        <v>2564</v>
      </c>
      <c r="F65" s="123" t="s">
        <v>318</v>
      </c>
      <c r="G65" s="119" t="s">
        <v>323</v>
      </c>
      <c r="H65" s="124" t="s">
        <v>320</v>
      </c>
      <c r="I65" s="123" t="s">
        <v>321</v>
      </c>
      <c r="J65" s="123" t="s">
        <v>316</v>
      </c>
    </row>
    <row r="66" spans="1:10" s="35" customFormat="1" ht="62.25" customHeight="1" x14ac:dyDescent="0.2">
      <c r="A66" s="111">
        <v>62</v>
      </c>
      <c r="B66" s="112" t="s">
        <v>324</v>
      </c>
      <c r="C66" s="118"/>
      <c r="D66" s="136" t="s">
        <v>19</v>
      </c>
      <c r="E66" s="120">
        <v>2564</v>
      </c>
      <c r="F66" s="114" t="s">
        <v>325</v>
      </c>
      <c r="G66" s="119" t="s">
        <v>323</v>
      </c>
      <c r="H66" s="120" t="s">
        <v>111</v>
      </c>
      <c r="I66" s="116" t="s">
        <v>315</v>
      </c>
      <c r="J66" s="116" t="s">
        <v>316</v>
      </c>
    </row>
    <row r="67" spans="1:10" s="35" customFormat="1" x14ac:dyDescent="0.2"/>
    <row r="68" spans="1:10" s="35" customFormat="1" x14ac:dyDescent="0.2"/>
    <row r="69" spans="1:10" s="35" customFormat="1" x14ac:dyDescent="0.2"/>
    <row r="70" spans="1:10" s="35" customFormat="1" x14ac:dyDescent="0.2"/>
    <row r="71" spans="1:10" s="35" customFormat="1" x14ac:dyDescent="0.2"/>
    <row r="72" spans="1:10" s="35" customFormat="1" x14ac:dyDescent="0.2"/>
    <row r="73" spans="1:10" s="35" customFormat="1" x14ac:dyDescent="0.2"/>
    <row r="74" spans="1:10" s="35" customFormat="1" x14ac:dyDescent="0.2"/>
    <row r="75" spans="1:10" s="35" customFormat="1" x14ac:dyDescent="0.2"/>
    <row r="76" spans="1:10" s="35" customFormat="1" x14ac:dyDescent="0.2"/>
    <row r="77" spans="1:10" s="35" customFormat="1" x14ac:dyDescent="0.2"/>
    <row r="78" spans="1:10" s="35" customFormat="1" x14ac:dyDescent="0.2"/>
    <row r="79" spans="1:10" s="35" customFormat="1" x14ac:dyDescent="0.2"/>
    <row r="80" spans="1:1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</sheetData>
  <mergeCells count="64"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'C:\Users\Boss-IRDSSRU\Desktop\[แบบเก็บยุทธศาสตร์ที่ 2-2565 รอบ 12 เดือน ฝ่ายวิจัย.xlsx]000'!#REF!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2.2.1</vt:lpstr>
      <vt:lpstr>รายละเอียด 2.2.1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2023-01-06T02:40:51Z</dcterms:created>
  <dcterms:modified xsi:type="dcterms:W3CDTF">2023-01-06T02:40:57Z</dcterms:modified>
</cp:coreProperties>
</file>