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2\"/>
    </mc:Choice>
  </mc:AlternateContent>
  <bookViews>
    <workbookView xWindow="0" yWindow="0" windowWidth="28800" windowHeight="10680"/>
  </bookViews>
  <sheets>
    <sheet name="2.1.2" sheetId="1" r:id="rId1"/>
    <sheet name="รายละเอียด 2.1.2 2.1.3" sheetId="2" r:id="rId2"/>
    <sheet name="บัญชีรายชื่อผู้สำเร็จการศึกษา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2" hidden="1">บัญชีรายชื่อผู้สำเร็จการศึกษา!$A$1:$G$471</definedName>
    <definedName name="_xlnm._FilterDatabase" localSheetId="1" hidden="1">'รายละเอียด 2.1.2 2.1.3'!$A$1:$N$721</definedName>
    <definedName name="REF_CURR_LANG">#REF!</definedName>
    <definedName name="REF_UNIV">#REF!</definedName>
    <definedName name="rr">#REF!</definedName>
    <definedName name="โครงการ">[1]Name!$A$16:$A$17</definedName>
    <definedName name="คณะ">[1]Name!$A$2:$A$12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/>
  <c r="B34" i="1"/>
  <c r="A34" i="1"/>
  <c r="Q33" i="1"/>
  <c r="P33" i="1"/>
  <c r="J33" i="1"/>
  <c r="I33" i="1"/>
  <c r="G33" i="1"/>
  <c r="E33" i="1"/>
  <c r="D33" i="1"/>
  <c r="B33" i="1"/>
  <c r="A33" i="1"/>
  <c r="S32" i="1"/>
  <c r="K32" i="1"/>
  <c r="J32" i="1"/>
  <c r="I32" i="1"/>
  <c r="H32" i="1"/>
  <c r="G32" i="1"/>
  <c r="F32" i="1"/>
  <c r="E32" i="1"/>
  <c r="D32" i="1"/>
  <c r="B32" i="1"/>
  <c r="A32" i="1"/>
  <c r="P31" i="1"/>
  <c r="N31" i="1"/>
  <c r="I31" i="1"/>
  <c r="G31" i="1"/>
  <c r="F31" i="1"/>
  <c r="E31" i="1"/>
  <c r="D31" i="1"/>
  <c r="B31" i="1"/>
  <c r="A31" i="1"/>
  <c r="Q30" i="1"/>
  <c r="J30" i="1"/>
  <c r="I30" i="1"/>
  <c r="G30" i="1"/>
  <c r="E30" i="1"/>
  <c r="D30" i="1"/>
  <c r="B30" i="1"/>
  <c r="A30" i="1"/>
  <c r="N29" i="1"/>
  <c r="L29" i="1"/>
  <c r="G29" i="1"/>
  <c r="F29" i="1"/>
  <c r="E29" i="1"/>
  <c r="D29" i="1"/>
  <c r="B29" i="1"/>
  <c r="A29" i="1"/>
  <c r="Q28" i="1"/>
  <c r="P28" i="1"/>
  <c r="J28" i="1"/>
  <c r="I28" i="1"/>
  <c r="G28" i="1"/>
  <c r="F28" i="1"/>
  <c r="E28" i="1"/>
  <c r="D28" i="1"/>
  <c r="B28" i="1"/>
  <c r="A28" i="1"/>
  <c r="S27" i="1"/>
  <c r="L27" i="1"/>
  <c r="J27" i="1"/>
  <c r="I27" i="1"/>
  <c r="G27" i="1"/>
  <c r="E27" i="1"/>
  <c r="D27" i="1"/>
  <c r="B27" i="1"/>
  <c r="A27" i="1"/>
  <c r="J26" i="1"/>
  <c r="I26" i="1"/>
  <c r="H26" i="1"/>
  <c r="G26" i="1"/>
  <c r="F26" i="1"/>
  <c r="E26" i="1"/>
  <c r="D26" i="1"/>
  <c r="B26" i="1"/>
  <c r="A26" i="1"/>
  <c r="T25" i="1"/>
  <c r="S25" i="1"/>
  <c r="L25" i="1"/>
  <c r="E25" i="1"/>
  <c r="D25" i="1"/>
  <c r="C25" i="1"/>
  <c r="B25" i="1"/>
  <c r="A25" i="1"/>
  <c r="V16" i="1"/>
  <c r="L13" i="1"/>
  <c r="L34" i="1" s="1"/>
  <c r="E13" i="1"/>
  <c r="S12" i="1"/>
  <c r="S33" i="1" s="1"/>
  <c r="Q12" i="1"/>
  <c r="P12" i="1"/>
  <c r="O12" i="1"/>
  <c r="O33" i="1" s="1"/>
  <c r="N12" i="1"/>
  <c r="N33" i="1" s="1"/>
  <c r="M12" i="1"/>
  <c r="M33" i="1" s="1"/>
  <c r="L12" i="1"/>
  <c r="L33" i="1" s="1"/>
  <c r="H12" i="1"/>
  <c r="K12" i="1" s="1"/>
  <c r="K33" i="1" s="1"/>
  <c r="F12" i="1"/>
  <c r="F33" i="1" s="1"/>
  <c r="S11" i="1"/>
  <c r="Q11" i="1"/>
  <c r="Q32" i="1" s="1"/>
  <c r="P11" i="1"/>
  <c r="P32" i="1" s="1"/>
  <c r="O11" i="1"/>
  <c r="O32" i="1" s="1"/>
  <c r="N11" i="1"/>
  <c r="N32" i="1" s="1"/>
  <c r="M11" i="1"/>
  <c r="M32" i="1" s="1"/>
  <c r="L11" i="1"/>
  <c r="R11" i="1" s="1"/>
  <c r="K11" i="1"/>
  <c r="S10" i="1"/>
  <c r="S31" i="1" s="1"/>
  <c r="P10" i="1"/>
  <c r="N10" i="1"/>
  <c r="L10" i="1"/>
  <c r="L31" i="1" s="1"/>
  <c r="J10" i="1"/>
  <c r="J31" i="1" s="1"/>
  <c r="H10" i="1"/>
  <c r="H31" i="1" s="1"/>
  <c r="G10" i="1"/>
  <c r="G13" i="1" s="1"/>
  <c r="F10" i="1"/>
  <c r="M10" i="1" s="1"/>
  <c r="S9" i="1"/>
  <c r="S30" i="1" s="1"/>
  <c r="Q9" i="1"/>
  <c r="P9" i="1"/>
  <c r="P30" i="1" s="1"/>
  <c r="N9" i="1"/>
  <c r="N30" i="1" s="1"/>
  <c r="L9" i="1"/>
  <c r="L30" i="1" s="1"/>
  <c r="K9" i="1"/>
  <c r="K30" i="1" s="1"/>
  <c r="H9" i="1"/>
  <c r="H30" i="1" s="1"/>
  <c r="F9" i="1"/>
  <c r="F30" i="1" s="1"/>
  <c r="S8" i="1"/>
  <c r="S29" i="1" s="1"/>
  <c r="N8" i="1"/>
  <c r="L8" i="1"/>
  <c r="J8" i="1"/>
  <c r="J29" i="1" s="1"/>
  <c r="I8" i="1"/>
  <c r="I13" i="1" s="1"/>
  <c r="H8" i="1"/>
  <c r="O8" i="1" s="1"/>
  <c r="O29" i="1" s="1"/>
  <c r="F8" i="1"/>
  <c r="M8" i="1" s="1"/>
  <c r="S7" i="1"/>
  <c r="S28" i="1" s="1"/>
  <c r="Q7" i="1"/>
  <c r="P7" i="1"/>
  <c r="N7" i="1"/>
  <c r="N28" i="1" s="1"/>
  <c r="M7" i="1"/>
  <c r="M28" i="1" s="1"/>
  <c r="L7" i="1"/>
  <c r="L28" i="1" s="1"/>
  <c r="K7" i="1"/>
  <c r="K28" i="1" s="1"/>
  <c r="H7" i="1"/>
  <c r="O7" i="1" s="1"/>
  <c r="S6" i="1"/>
  <c r="Q6" i="1"/>
  <c r="Q27" i="1" s="1"/>
  <c r="P6" i="1"/>
  <c r="P27" i="1" s="1"/>
  <c r="N6" i="1"/>
  <c r="N27" i="1" s="1"/>
  <c r="L6" i="1"/>
  <c r="H6" i="1"/>
  <c r="O6" i="1" s="1"/>
  <c r="O27" i="1" s="1"/>
  <c r="F6" i="1"/>
  <c r="M6" i="1" s="1"/>
  <c r="M29" i="1" l="1"/>
  <c r="R32" i="1"/>
  <c r="T11" i="1"/>
  <c r="O28" i="1"/>
  <c r="R7" i="1"/>
  <c r="P13" i="1"/>
  <c r="P34" i="1" s="1"/>
  <c r="I34" i="1"/>
  <c r="N13" i="1"/>
  <c r="N34" i="1" s="1"/>
  <c r="G34" i="1"/>
  <c r="M27" i="1"/>
  <c r="R6" i="1"/>
  <c r="M31" i="1"/>
  <c r="Q8" i="1"/>
  <c r="Q29" i="1" s="1"/>
  <c r="Q10" i="1"/>
  <c r="Q31" i="1" s="1"/>
  <c r="J13" i="1"/>
  <c r="H33" i="1"/>
  <c r="K6" i="1"/>
  <c r="M9" i="1"/>
  <c r="S13" i="1"/>
  <c r="S34" i="1" s="1"/>
  <c r="F13" i="1"/>
  <c r="F27" i="1"/>
  <c r="H29" i="1"/>
  <c r="H28" i="1"/>
  <c r="L32" i="1"/>
  <c r="K8" i="1"/>
  <c r="K29" i="1" s="1"/>
  <c r="K10" i="1"/>
  <c r="K31" i="1" s="1"/>
  <c r="O9" i="1"/>
  <c r="O30" i="1" s="1"/>
  <c r="R12" i="1"/>
  <c r="I29" i="1"/>
  <c r="O10" i="1"/>
  <c r="O31" i="1" s="1"/>
  <c r="H13" i="1"/>
  <c r="H27" i="1"/>
  <c r="P8" i="1"/>
  <c r="P29" i="1" s="1"/>
  <c r="T12" i="1" l="1"/>
  <c r="R33" i="1"/>
  <c r="M13" i="1"/>
  <c r="F34" i="1"/>
  <c r="R10" i="1"/>
  <c r="R28" i="1"/>
  <c r="T7" i="1"/>
  <c r="U11" i="1"/>
  <c r="V11" i="1" s="1"/>
  <c r="T32" i="1"/>
  <c r="W11" i="1"/>
  <c r="K27" i="1"/>
  <c r="K13" i="1"/>
  <c r="K34" i="1" s="1"/>
  <c r="M30" i="1"/>
  <c r="R9" i="1"/>
  <c r="T6" i="1"/>
  <c r="R27" i="1"/>
  <c r="O13" i="1"/>
  <c r="O34" i="1" s="1"/>
  <c r="H34" i="1"/>
  <c r="Q13" i="1"/>
  <c r="Q34" i="1" s="1"/>
  <c r="J34" i="1"/>
  <c r="R8" i="1"/>
  <c r="R29" i="1" l="1"/>
  <c r="T8" i="1"/>
  <c r="W6" i="1"/>
  <c r="T27" i="1"/>
  <c r="U6" i="1"/>
  <c r="V6" i="1" s="1"/>
  <c r="R30" i="1"/>
  <c r="T9" i="1"/>
  <c r="M34" i="1"/>
  <c r="R13" i="1"/>
  <c r="R31" i="1"/>
  <c r="T10" i="1"/>
  <c r="T28" i="1"/>
  <c r="W7" i="1"/>
  <c r="U7" i="1"/>
  <c r="V7" i="1" s="1"/>
  <c r="W12" i="1"/>
  <c r="T33" i="1"/>
  <c r="U12" i="1"/>
  <c r="V12" i="1" s="1"/>
  <c r="W9" i="1" l="1"/>
  <c r="T30" i="1"/>
  <c r="U9" i="1"/>
  <c r="V9" i="1" s="1"/>
  <c r="T31" i="1"/>
  <c r="W10" i="1"/>
  <c r="U10" i="1"/>
  <c r="V10" i="1" s="1"/>
  <c r="W8" i="1"/>
  <c r="U8" i="1"/>
  <c r="V8" i="1" s="1"/>
  <c r="T29" i="1"/>
  <c r="R34" i="1"/>
  <c r="T13" i="1"/>
  <c r="T34" i="1" l="1"/>
  <c r="W13" i="1"/>
  <c r="U13" i="1"/>
  <c r="V13" i="1" s="1"/>
</calcChain>
</file>

<file path=xl/sharedStrings.xml><?xml version="1.0" encoding="utf-8"?>
<sst xmlns="http://schemas.openxmlformats.org/spreadsheetml/2006/main" count="10154" uniqueCount="2964">
  <si>
    <t>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</si>
  <si>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หรือนานาชาติ</t>
  </si>
  <si>
    <t>ผลการดำเนินงาน</t>
  </si>
  <si>
    <t>หน่วยงานเจ้าภาพ</t>
  </si>
  <si>
    <t>บัณฑิตวิทยาลัย</t>
  </si>
  <si>
    <t>รอบ 12 เดือน</t>
  </si>
  <si>
    <t>ผู้รับผิดชอบ</t>
  </si>
  <si>
    <t>นายธวัชภูพิสิฐ ภัทรดาภา โทร. 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</si>
  <si>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</si>
  <si>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</si>
  <si>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</si>
  <si>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</si>
  <si>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จำนวนผลงานที่ตีพิมพ์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</si>
  <si>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</si>
  <si>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t>จำนวนผู้สำเร็จ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</si>
  <si>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</si>
  <si>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</si>
  <si>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</si>
  <si>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</si>
  <si>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</si>
  <si>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รวม</t>
  </si>
  <si>
    <t xml:space="preserve">2) คณะวิทยาศาสตร์และเทคโนโลยี </t>
  </si>
  <si>
    <t>-</t>
  </si>
  <si>
    <t>ช่วงปรับเกณฑ์การให้คะแนน</t>
  </si>
  <si>
    <t>6) คณะศิลปกรรมศาสตร์</t>
  </si>
  <si>
    <t>คะแนน 1</t>
  </si>
  <si>
    <t>คะแนน 2</t>
  </si>
  <si>
    <t>คะแนน 3</t>
  </si>
  <si>
    <t>คะแนน 4</t>
  </si>
  <si>
    <t>คะแนน 5</t>
  </si>
  <si>
    <t>7) บัณฑิตวิทยาลัย</t>
  </si>
  <si>
    <t>8) วิทยาลัยนวัตกรรมและการจัดการ</t>
  </si>
  <si>
    <t>11) วิทยาลัยโลจิสติกส์และซัพพลายเชน</t>
  </si>
  <si>
    <t>13) วิทยาลัยการปกครองและการเมือง</t>
  </si>
  <si>
    <t>14) วิทยาลัยการจัดการอุตสาหกรรมบริการ</t>
  </si>
  <si>
    <t>ตัวชี้วัดระดับเจ้าภาพ</t>
  </si>
  <si>
    <t>2.1.2 (S)  ระดับความสำเร็จของการดำเนินการตามแนวทางตามตัวชี้วัด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หรือนานาชาติ</t>
  </si>
  <si>
    <t>คะแนน</t>
  </si>
  <si>
    <t>จำนวนผลงานที่ตีพิมพ์ เผยแพร่</t>
  </si>
  <si>
    <t>ผลรวมถ่วงน้ำหนักคุณภาพ</t>
  </si>
  <si>
    <t>ผู้สำเร็จการศึกษา</t>
  </si>
  <si>
    <t>วิทยาศาสตร์ฯ</t>
  </si>
  <si>
    <t>ครุศาสตร์</t>
  </si>
  <si>
    <t>ศิลปกรรมฯ</t>
  </si>
  <si>
    <t>บัณฑิตฯ</t>
  </si>
  <si>
    <t>มนุษยศาสตร์ฯ</t>
  </si>
  <si>
    <t>นวัตกรรมฯ</t>
  </si>
  <si>
    <t>การจัดการ</t>
  </si>
  <si>
    <t>โลจิสติกส์ฯ</t>
  </si>
  <si>
    <t>เทคโนโลยีฯ</t>
  </si>
  <si>
    <t>การเมืองฯ</t>
  </si>
  <si>
    <t>อุตสาหกรรมฯ</t>
  </si>
  <si>
    <t>มหาวิทยาลัย</t>
  </si>
  <si>
    <t>พยาบาลฯ</t>
  </si>
  <si>
    <t>สหเวชฯ</t>
  </si>
  <si>
    <t>สถาปัตย์ฯ</t>
  </si>
  <si>
    <t>นิเทศศาสตร์</t>
  </si>
  <si>
    <t>ศูนย์ จ.อุดรธานี</t>
  </si>
  <si>
    <t>รายละเอียดตัวชี้วัด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</si>
  <si>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 หรือนานาชาติ
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</si>
  <si>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รอบ 11 เดือน</t>
  </si>
  <si>
    <t>นายธวัชภูพิสิฐ ภัทรดาภา</t>
  </si>
  <si>
    <t>นวัตกรรมการตลาดที่ส่งผลต่อการตัดสินใจซื้อสมุนไพรเสริมสุขภาพ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</si>
  <si>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</si>
  <si>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</t>
  </si>
  <si>
    <t>Journal ระดับการตีพิมพ์</t>
  </si>
  <si>
    <t>Proceeding ระดับการนำเสนอ</t>
  </si>
  <si>
    <t>ค่าน้ำหนักงานวิจัยหรืองานสร้างสรรค์ที่ตีพิมพ์หรือเผยแพร่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</si>
  <si>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</si>
  <si>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</si>
  <si>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เล่มที่/หน้า</t>
  </si>
  <si>
    <t>ชื่อ-สุกล เจ้าของผลงาน</t>
  </si>
  <si>
    <t>ระดับการศึกษา</t>
  </si>
  <si>
    <t>สังกัด</t>
  </si>
  <si>
    <t>สาขาวิชา</t>
  </si>
  <si>
    <t xml:space="preserve">The Model of Building Loyalty to Beauty Parlor Business in Bangkok </t>
  </si>
  <si>
    <t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t>
  </si>
  <si>
    <t>ระดับนานาชาติ</t>
  </si>
  <si>
    <t>กรุณาเลือก</t>
  </si>
  <si>
    <t>Turkish Journal of Physiotherapy and Rehabilitation</t>
  </si>
  <si>
    <t>Volume: 32 - Issue: 3</t>
  </si>
  <si>
    <t>8863-8873</t>
  </si>
  <si>
    <t>Duddaow Bunnag, Yananda Siraphatthada, Bundit Pungnirund, Watcharin Sangma</t>
  </si>
  <si>
    <t>ปริญญาเอก</t>
  </si>
  <si>
    <t>วิทยาลัยนวัตกรรมและการจัดการ</t>
  </si>
  <si>
    <t>นวัตกรรมการจัดการ</t>
  </si>
  <si>
    <t>รูปแบบความสําเร็จในการดําเนินงานขององค์กรธุรกิจบริการผู้สูงอายุในประเทศไทย</t>
  </si>
  <si>
    <t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t>
  </si>
  <si>
    <t>ระดับชาติ</t>
  </si>
  <si>
    <t>วารสารสังคมศาสตร์และมานุษยวิทยาเชิงพุทธ วัดวังตะวันตก จังหวัดนครศรีธรรมราช</t>
  </si>
  <si>
    <t>ตุลาคม 2564</t>
  </si>
  <si>
    <t>114-131</t>
  </si>
  <si>
    <t>ณัฐริกานต์ แก้วโกลฐาฏ์</t>
  </si>
  <si>
    <t>บริหารธุรกิจ</t>
  </si>
  <si>
    <t>การพัฒนาธุรกิจค้าปลีกแบบดั้งเดิมในเขตภาคตะวันออกเฉียงเหนือ ตามแนวตะเข็บชายแดนของไทย</t>
  </si>
  <si>
    <t>132-147</t>
  </si>
  <si>
    <t>อานุภาพ คีรีพัฒน์</t>
  </si>
  <si>
    <t>การรำหน้าพาทย์ของคุณหญิงนัฏกานุรักษ์ (เทศ สุวรรณภารต)</t>
  </si>
  <si>
    <t>5 บทความที่ตีพิมพ์ในวารสารวิชาการที่ปรากฏในฐานข้อมูล TCI กลุ่มที่ 2</t>
  </si>
  <si>
    <t>วารสารการบริหารนิติบุคคลและนวัตกรรมท้องถิ่น</t>
  </si>
  <si>
    <t>57-68</t>
  </si>
  <si>
    <t>บุญจิรา เสนานิมิต</t>
  </si>
  <si>
    <t>ปริญญาโท</t>
  </si>
  <si>
    <t>คณะศิลปกรรมศาสตร์</t>
  </si>
  <si>
    <t>ศิลปะการแสดง</t>
  </si>
  <si>
    <t>MANAGEMENT INNOVATION BUSINESS TREND AND ORGANIZATIONAL CONTEXTS THAT AFFECT THE COMPETITIVENESS OF LOGISTICS SERVICE OPERATORS IN BANGKOK</t>
  </si>
  <si>
    <t>8853-8862</t>
  </si>
  <si>
    <t>Chompoo Saisama</t>
  </si>
  <si>
    <t>Spiritual Leadership, Participation, Creativity, and Competitive Advantage Affecting the Effectiveness
of the Operation of the Community Enterprises in Ranong Province</t>
  </si>
  <si>
    <t xml:space="preserve"> 8831-8842</t>
  </si>
  <si>
    <t>Nathakorn Kumpetch</t>
  </si>
  <si>
    <t>KEY SUCCESS FACTORS OF THE OUTCOMES BASED ON THE SCHOOLS’ MISSIONS IN MANAGEMENT INNOVATION “SCHOOL QUALITY IMPROVEMENT PROGRAM.”</t>
  </si>
  <si>
    <t>8820-8830</t>
  </si>
  <si>
    <t>Pawita Kakhai</t>
  </si>
  <si>
    <t>THE ANTECEDENTS OF CUSTOMER LOYALTY IN THE AUTOMOBILE INSURANCE IN BANGKOK AND VICINITY</t>
  </si>
  <si>
    <t>8874-8883</t>
  </si>
  <si>
    <t>Santi Iamvuthipreecha</t>
  </si>
  <si>
    <t>A STRUCTURAL EQUATION MODEL OF THE INTENTION TO PURCHASE USED MACHINERY VIA ONLINE AUCTION WEBSITES</t>
  </si>
  <si>
    <t>8843-8852</t>
  </si>
  <si>
    <t>Aroonsri Rattanatanyaporn</t>
  </si>
  <si>
    <t>ภาวะผู้นำยุคไทยแลนด์ 4.0 ของผู้บริหารสถานศึกษาที่ส่งผลต่อประสิทธิผลของโรงเรียนสังกัดสำนักงานเขตพื้นที่การศึกษาประถมศึกษาสมุทรปราการ เขต 1</t>
  </si>
  <si>
    <t>วารสารศึกษาศาสตร์ มหาวิทยาลัยมหาสารคาม</t>
  </si>
  <si>
    <t>ตุลาคม-ธันวาคม 2564</t>
  </si>
  <si>
    <t>นางสาวนันทนา ทวีชาติ</t>
  </si>
  <si>
    <t>การบริหารการศึกษา</t>
  </si>
  <si>
    <t>เปรียบเทียบประสิทธิผล ความปลอดภัยและความพึงพอใจในการใช้ยาของตำรับยาทาพระเส้นกับไดโคลฟีแนคเจลในการรักษาโรคข้อเข่าอักเสบ</t>
  </si>
  <si>
    <t>วารสารสาธารณสุขและวิทยาศาสตร์</t>
  </si>
  <si>
    <t>กันยายน-ธันวาคม 2564</t>
  </si>
  <si>
    <t>นางสาวคณิตา เพ็งสลุด</t>
  </si>
  <si>
    <t>การแพทย์แผนไทยประยุกต์</t>
  </si>
  <si>
    <t>การศึกษาตำรานวดจุดวัดราชสิทธาราม เขตบางกอกใหญ่ กรุงเทพมหานคร</t>
  </si>
  <si>
    <t xml:space="preserve">วารสารสหเวชศาสตร์ มหาวิทยาลัยราชภัฏสวนสุนันทา </t>
  </si>
  <si>
    <t>มกราคม-ธันวาคม 2564</t>
  </si>
  <si>
    <t>นางสาวมัสยา มนุษย์</t>
  </si>
  <si>
    <t>Amount of macronutrients in vermicompost from tissue paper waste with earthworm</t>
  </si>
  <si>
    <t xml:space="preserve">Suan Sunandha Science and Technology Journal </t>
  </si>
  <si>
    <t>Volume: 8, No. 2 (2021)</t>
  </si>
  <si>
    <t>36-41</t>
  </si>
  <si>
    <t>Suphatsorn Chimcherd</t>
  </si>
  <si>
    <t>คณะวิทยาศาสตร์และเทคโนโลยี</t>
  </si>
  <si>
    <t>การจัดการสิ่งแวดล้อม</t>
  </si>
  <si>
    <t>คุณภาพชีวิตของผู้สูงอายุในเขตองค์การบริหารส่วนตำบลโพรงมะเดื่อ อำเภอเมืองนครปฐม จังหวัดนครปฐม</t>
  </si>
  <si>
    <t>วารสารวิชาการศิลปศาสตร์ประยุกต์ มหาวิทยาลัยเทคโนโลยีพระจอมเกล้าพระนครเหนือ</t>
  </si>
  <si>
    <t>ปีที่ 2 ฉบับที่ 14</t>
  </si>
  <si>
    <t>นางสาวภูริตา แซ่ตั้ง</t>
  </si>
  <si>
    <t>วิทยาลัยการเมืองและการปกครอง</t>
  </si>
  <si>
    <t>รัฐประศาสนศาสตร์</t>
  </si>
  <si>
    <t>แนวทางการส่งเสริมการมีส่วนร่วมของประชาชนในการปกครองส่วนท้องถิ่นในเขตเทศบาลเมืองสมุทรสงตราม จังหวัดสมุทรสงคราม</t>
  </si>
  <si>
    <t>วารสารสหวิทยาการมนุษยศาสตร์และสังคมศาสตร์</t>
  </si>
  <si>
    <t>นางสาวอภิญญา มุกดาธนพงศ์</t>
  </si>
  <si>
    <t>การเมืองการปกครอง</t>
  </si>
  <si>
    <t>ปัญหาการควบคุมและจัดการจราจรของสถานีตำรวจภูธรสุขสำราญ จังหวัดระนอง</t>
  </si>
  <si>
    <t>วารสารรัฐศาสตร์รอบรู้และสหวิทยาการ</t>
  </si>
  <si>
    <t>ปีที่ 4 ฉบับที่ 3. (สิงหาคม-ตุลาคม 2564)</t>
  </si>
  <si>
    <t xml:space="preserve"> 1-13</t>
  </si>
  <si>
    <t>นายนริศ สาครนาวิน</t>
  </si>
  <si>
    <t>กลยุทธ์การสื่อสารทางการเมืองของพรรคอนาคตใหม่ในการหาเสียงเลือกตั้งสมาชิกสภาผู้แทนราษฎร พ.ศ. 256</t>
  </si>
  <si>
    <t>ปีที่ 7 ฉบับที่ 10 (ตุลาคม 2564)</t>
  </si>
  <si>
    <t xml:space="preserve"> 1-14</t>
  </si>
  <si>
    <t>ร้อยตำรวจโทหญิง สุพัตรา สมภิพงษ์</t>
  </si>
  <si>
    <t>การตัดสินใจในการเลือกตั้งของประชาชนแขวงบ้านพานถมเขตพระนคร กรุงเทพมหานคร</t>
  </si>
  <si>
    <t xml:space="preserve"> 171-182</t>
  </si>
  <si>
    <t>ว่าที่พันตำรวจตรีหญิง สุภี นะที</t>
  </si>
  <si>
    <t>การมีส่วนร่วมของประชาชนที่มีต่อการอนุรักษ์งานจักสานผักตบชวา กรณีศึกษา ตำบลสรรพยา อำเภอสรรพยา จังหวัดชัยนาท</t>
  </si>
  <si>
    <t xml:space="preserve"> 874-890</t>
  </si>
  <si>
    <t>ณกฤติกา ทรัพย์พ่วง</t>
  </si>
  <si>
    <t>ปีที่ 4 ฉบับที่ 3 (สิงหาคม-ตุลาคม 2564)</t>
  </si>
  <si>
    <t>พันตำรวจเอก คำสิงห์ ศรียาภัย</t>
  </si>
  <si>
    <t>ผลสัมฤทธิ์และความพึงพอใจทางการเรียนภาษาไทยโดยใช้การสอนแนวสมดุลภาษาของนักเรียนชั้นประถมศึกษาปีที่ 1 โรงเรียนมาลาอีสงเคราะห์</t>
  </si>
  <si>
    <t>วารสาร มมร วิชาการล้านนา มหาวิทยาลัยมหามกุฎราชวิทยาลัย วิทยาเขตล้านนา</t>
  </si>
  <si>
    <t>ปีที่ 10 ฉบับที่ 2 (กรกฎาคม-ธันวาคม 2564)</t>
  </si>
  <si>
    <t>นางสาวอนุสรา คงกระพันธ์</t>
  </si>
  <si>
    <t>The Perceptions of Roles and Understanding about Forensic Evidence and Crime Scene Preservation of Thai Paramedics</t>
  </si>
  <si>
    <t>Siriraj Medical Journal</t>
  </si>
  <si>
    <t>Vol 73, No 10 (2021) October</t>
  </si>
  <si>
    <t>661-671</t>
  </si>
  <si>
    <t>Thongpitak Huabbangyang, Narong Kulnides</t>
  </si>
  <si>
    <t>นิติวิทยาศาสตร์</t>
  </si>
  <si>
    <t>การพัฒนาแผ่นแปะไฮโดรเจลสมุนไพรพอกเข่าบรรเทาอาการปวดเข่าสำหรับผู้มารับบริการที่โรงพยาบาลส่งเสริมสุขภาพตำบลบางแม่นาง จังหวัดนนทบุรี</t>
  </si>
  <si>
    <t>วารสารสาธารณสุขและวิทยาศาสตร์สุขภาพ</t>
  </si>
  <si>
    <t>ปีที่ 4 ฉบับที่ 3 (2021): กันยายน-ธันวาคม 2564</t>
  </si>
  <si>
    <t>67-79</t>
  </si>
  <si>
    <t>ปัทมา ทองธรรมชาติ, ศุภะลักษณ์ ฟักคำ , อรุณี ยันตรปกรณ์ , เบญจวรรณ พูนธนานิวัฒน์กุล</t>
  </si>
  <si>
    <t>แนวทางการเตรียมความพร้อมของบุคคลเพื่อเข้าสู่สังคมผู้สูงอายุ</t>
  </si>
  <si>
    <t>วารสารสังคมศาสตร์และมานุษยวิทยาเชิงพุทธ</t>
  </si>
  <si>
    <t>ปีที่ 6 ฉบับที่ 10: ตุลาคม 2564</t>
  </si>
  <si>
    <t>80-95</t>
  </si>
  <si>
    <t>จิราภรณ์ นนทะสุต, รัชฎา ฟองธนกิจ, อนันต์ รัศมี , สุนทร ผจญ</t>
  </si>
  <si>
    <t>การบริหารการพัฒนา</t>
  </si>
  <si>
    <t>THE COMPETITIVENESS DEVELOPMENT OF HEALTHY FOOD ORGANIZATIONAL IN THE NEW NORMAL</t>
  </si>
  <si>
    <t>Journal of Cardiovascular Disease Research</t>
  </si>
  <si>
    <t>Volume: 12, Issue: 6</t>
  </si>
  <si>
    <t>268-277</t>
  </si>
  <si>
    <t>Uttavit Vittayakul, Sudawan Somjai , Pornkul Suksod</t>
  </si>
  <si>
    <t>การพัฒนาตัวชี้วัดการบริหารงานแนะแนวในโรงเรียนขยายโอกาส สังกัดสำนักงานเขตพื้นที่การศึกษาประถมศึกษาสมุทรปราการ เขต 1</t>
  </si>
  <si>
    <t>ปีที่ 15 ฉบับที่ 4</t>
  </si>
  <si>
    <t>57-70</t>
  </si>
  <si>
    <t>จันจิรา โชติเอี่ยม, สุทธิพงศ์ บุญผดุง</t>
  </si>
  <si>
    <t>การสังเคราะห์งานวิจัยที่เกี่ยวข้องกับการเรียนรู้เชิงรุก</t>
  </si>
  <si>
    <t>2 บทความฉบับสมบูรณ์ที่ตีพิมพ์ในรายงานสืบเนื่องจากการประชุมวิชาการระดับชาติ</t>
  </si>
  <si>
    <t>การประชุมวิชาการระดับชาติและนานาชาติ มหาวิทยาลัยศรีปทุม ครั้งที่ 16 ประจำปี 2564 (SPUCON2021)</t>
  </si>
  <si>
    <t>28 ตุลาคม 2564</t>
  </si>
  <si>
    <t>1831-1839</t>
  </si>
  <si>
    <t>ธราเทพ ศรีลาโพธิ์, อินทิรา รอบรู้</t>
  </si>
  <si>
    <t>การออกแบบการเรียนการสอน</t>
  </si>
  <si>
    <t>ความปลอดภัยและผลการใช้ท่าฤๅษีดัดตนในการรักษาร่วมในโรคข้อเข่าเสื่อม</t>
  </si>
  <si>
    <t>วารสารหมอยาไทยวิจัย</t>
  </si>
  <si>
    <t>ปีที่ 7 ฉบับที่ 2</t>
  </si>
  <si>
    <t>45-60</t>
  </si>
  <si>
    <t>นุชชุดา มารยาท</t>
  </si>
  <si>
    <t>การศึกษาการจัดการโซ่อุปทานของผู้ประกอบการลานเทปาล์มน้ำมันในเขตจังหวัดระนอง
A Study of Supply Chain of Oil Palm Ramp in Ranong province.</t>
  </si>
  <si>
    <t>การประชุมวิชาการด้านการจัดการโลจิสติกส์และซัพพลายเชนระดับชาติ ครั้งที่ 4</t>
  </si>
  <si>
    <t>50-59</t>
  </si>
  <si>
    <t>ธนิท รัชชนนธนันกร และ 
ผศ.ดร.ปรีชา วรารัตนไชย</t>
  </si>
  <si>
    <t>วิทยาลัยโลจิสติกส์และซัพพลายเชน</t>
  </si>
  <si>
    <t>การจัดการโลจิสติกส์และซัพพลายเชน</t>
  </si>
  <si>
    <t>ปัจจัยส่วนประสมทางการตลาดบริการที่มีอิทธิพล
ต่อการตัดสินใจใช้บริการ ศูนย์บริการโตโยต้า 
พาราวินเซอร์ สาขาพระราม 4
Service Marketing Mix Factors Influencing Decision to Use the Service at Toyota Barawindsor Service Center, Rama 4 Branch</t>
  </si>
  <si>
    <t>87-98</t>
  </si>
  <si>
    <t>จิรทีปต์ ศรีดาวเดือน และ
ดร.ชิตพงษ์ อัยสานนท์</t>
  </si>
  <si>
    <t xml:space="preserve">การจัดการโลจิสติกส์ท่องเที่ยวเชิงวัฒนธรรม
อำเภอเมือง จังหวัดฉะเชิงเทรา
Cultural Tourism Logistics Management
in Mueang District, Chachoengsao Province
</t>
  </si>
  <si>
    <t>311-322</t>
  </si>
  <si>
    <t>ปรัชญาเมธี เทียนทอง และ 
ดร.ชิตพงษ์ อัยสานนท์</t>
  </si>
  <si>
    <t xml:space="preserve">สมรรถนะด้านโลจิสติกส์และโซ่อุปทานที่ส่งผลต่อ
การดำเนินงานของบริษัท กัลฟ์ เอ็กซเพรส ทรานสปอร์ต 
เอเยนต์ซี่ จำกัด
Logistics and Supply Chain Performance That Affects Gulf Express Transport Agency Co., Ltd. Operation
</t>
  </si>
  <si>
    <t>ปริญญ์ โชรัมย์ และ 
ดร.ชิตพงษ์ อัยสานนท์</t>
  </si>
  <si>
    <t xml:space="preserve">การเปรียบเทียบปัจจัยการเลือกใช้บริการรถโดยสารสาธารณะในจังหวัดเชียงใหม่
Comparison of factors for public transport service in Chiang Mai Province
</t>
  </si>
  <si>
    <t>345-355</t>
  </si>
  <si>
    <t>ศิรินภา มินแก้ว และ
ผศ.ดร.ปรีชา วรารัตนไชย</t>
  </si>
  <si>
    <t xml:space="preserve">การจัดการคลังสินค้าในช่วงวิกฤตการณ์การแพร่ระบาดของโรคโควิด 19 ในกรุงเทพมหานคร
Warehouse Management During Covid-19 Pandemic in Bangkok
</t>
  </si>
  <si>
    <t>54-64</t>
  </si>
  <si>
    <t>วริยา วงษ์เหรียญทอง, 
ดร.ชิตพงษ์ อัยสานนท์
และ ผศ.ดร.ณัฐพัชร์ อารีรัชกุลกานต์</t>
  </si>
  <si>
    <t xml:space="preserve">มาตรฐานความปลอดภัยสำหรับพนักงานในคลังสินค้า
Safety Standards for Warehouse Staffs
</t>
  </si>
  <si>
    <t>72-82</t>
  </si>
  <si>
    <t>ภวินท์ วงษ์เหรียญทอง, 
ดร.ชิตพงษ์ อัยสานนท์
และ ผศ.ดร.ณัฐพัชร์ อารีรัชกุลกานต์</t>
  </si>
  <si>
    <t xml:space="preserve">แนวทางการเลือกผู้ให้บริการโลจิสติกส์
</t>
  </si>
  <si>
    <t>150-158</t>
  </si>
  <si>
    <t>กัญสุชญา จิราธีรเจต และ
ดร.ชิตพงษ์ อัยสานนท์</t>
  </si>
  <si>
    <t xml:space="preserve">แนวการพัฒนาการให้บริการรถโดยสารสาธารณะ
DEVELOPMENT OF QUALITY OF SERVICE FOR PUBLIC TRANSPORTATION
</t>
  </si>
  <si>
    <t>159-168</t>
  </si>
  <si>
    <t>วรรณภา หงษ์เวียงจันทร์ และ
ผศ.ดร.ปรีชา วรารัตนไชย</t>
  </si>
  <si>
    <t xml:space="preserve">การศึกษาวิธีการการจัดเส้นทางการเดินยานพาหนะขนาดเล็กขนส่งเวชภัณฑ์ สำหรับช่วยเหลือในสถานการณ์อุทกภัย
The Study of Medical Supplies Routing Problem Methodologyfor Flood Situation
</t>
  </si>
  <si>
    <t>143-149</t>
  </si>
  <si>
    <t>Jin Liu และ 
ดร.ฉัตรรัตน์ โหตระไวศยะ</t>
  </si>
  <si>
    <t>การศึกษาการจัดเส้นทางการเดินยานพาหนะขนาดเล็กสำหรับการขนส่งยาและเวชภัณฑ์เพื่อช่วยเหลือในสถานการณ์อุทกภัย
The Study of Medicines and Medical Supplies Routing for Flooding Situation</t>
  </si>
  <si>
    <t>299-310</t>
  </si>
  <si>
    <t>การพัฒนาประสิทธิภาพผู้ให้บริการโลจิสติกส์
ในการขนส่งสินค้าที่มีอายุสั้น
The Efficiency Development of Logistics Service Provider in Short-Lived Products
Yaqiu Jiang1 และ ฉัตรรัตน์ โหตระไวศยะ</t>
  </si>
  <si>
    <t>93-99</t>
  </si>
  <si>
    <t>Yaqiu Jiang และ 
ดร.ฉัตรรัตน์ โหตระไวศยะ</t>
  </si>
  <si>
    <t>ความคิดเห็นของผู้ให้บริการโลจิสติกส์ที่มีต่อ
การขนส่งสินค้าที่มีอายุสั้น
The Opinion of Logistics Service Provider toward the delivery of Short-Lived Products</t>
  </si>
  <si>
    <t>222-239</t>
  </si>
  <si>
    <t xml:space="preserve">การศึกษาผู้มารับบริการแผนกผู้ป่วยนอก อายุรกรรมเฉพาะทางนอกเวลาภายใต้สถานการณ์ COVID 19
The Study on Overtime Period in Outpatient Department Service during COVID 19 Situations
</t>
  </si>
  <si>
    <t>100-108</t>
  </si>
  <si>
    <t>Zhuoyang Wu และ 
ดร.ฉัตรรัตน์ โหตระไวศยะ</t>
  </si>
  <si>
    <t>ความพึงพอใจของผู้มารับบริการแผนกผู้ป่วยนอก อายุรกรรมเฉพาะทางนอกเวลาของโรงพยาบาลภายใต้สถานการณ์ COVID 19
The Satisfaction of Overtime Period in Outpatient Department Service in General Hospital during COVID 19 Situation</t>
  </si>
  <si>
    <t>240-249</t>
  </si>
  <si>
    <t xml:space="preserve">การหาวิธีการจัดเส้นทางการขนส่ง เพื่อลดระยะทางการขนส่ง
กรณีศึกษาโรงงานน้ำแข็ง ABC จังหวัดสมุทรสาคร
Finding the transportation routing to reduce the transportation distance Case Study: ABC Ice Factory, Samut Sakhon Province
</t>
  </si>
  <si>
    <t>109-116</t>
  </si>
  <si>
    <t>Yuping Zhu และ 
ดร.ฉัตรรัตน์ โหตระไวศยะ</t>
  </si>
  <si>
    <t>การเพิ่มประสิทธิภาพการจัดเส้นทางการขนส่ง
กรณีศึกษาโรงงานน้ำแข็ง ABC จังหวัดสมุทรสาคร
Transportation routing optimization
Case Study of ABC Ice Factory, Samut Sakhon</t>
  </si>
  <si>
    <t>250-261</t>
  </si>
  <si>
    <t xml:space="preserve">การลดต้นุทนสินค้าคงคลัง โดยปริมาณการสั่งซื้อที่เหมาะสมกรณีศึกษาร้านขายอุปกรณ์เครื่องเขียน AAA จังหวัดนนทบุรี
Reducing Inventory Costs by Economic Order Quantity Case Study: AAA Stationery Store, Nonthaburi Province
</t>
  </si>
  <si>
    <t>117-123</t>
  </si>
  <si>
    <t>Fei Lang และ 
ดร.ฉัตรรัตน์ โหตระไวศยะ</t>
  </si>
  <si>
    <t>การหาปริมาณการสั่งซื้อที่เหมาะสม กรณีศึกษาร้านขายอุปกรณ์เครื่องเขียน AAA จังหวัดนนทบุรี
Finding the Economic Order Quantity of Stationery Store AAA, Nonthaburi</t>
  </si>
  <si>
    <t>262-275</t>
  </si>
  <si>
    <t xml:space="preserve">แนวคิดการกำหนดเส้นทางที่เหมาะสมสำหรับพนักงานที่ทำงานนอกสถานที่
The Vehicle Routing Problem for a Mobile Workforce Concept
</t>
  </si>
  <si>
    <t>124-132</t>
  </si>
  <si>
    <t>Hao Hao และ 
ดร.ฉัตรรัตน์ โหตระไวศยะ</t>
  </si>
  <si>
    <t>การกำหนดเส้นทางที่เหมาะสมที่สุดสำหรับพนักงานที่ทำงานนอกสถานที่
The Routing Optimization for a Mobile Workforce</t>
  </si>
  <si>
    <t>276-287</t>
  </si>
  <si>
    <t>ปัจจัยที่มีผลกระทบต่อประสิทธิภาพการประเมินสมรรถนะของการบริหารทรัพยากรบุคคล ของวิสาหกิจขนาดกลางและขนาดย่อม
A Study of the Factor that Affect Human Resource Scorecard Performance of Small-Medium Enterprises
Jiannong Luo</t>
  </si>
  <si>
    <t>133-142</t>
  </si>
  <si>
    <t>Jiannong Luo และ 
ดร.ฉัตรรัตน์ โหตระไวศยะ</t>
  </si>
  <si>
    <t>ปัจจัยที่มีผลกระทบต่อประสิทธิภาพของการบริหารทรัพยากรบุคคลในองค์กรของผู้ประกอบการวิสาหกิจขนาดกลางและขนาดย่อม
A Study of the Factor that Affect the Human Resource Management Efficiency of Small-Medium Enterprises</t>
  </si>
  <si>
    <t>288-298</t>
  </si>
  <si>
    <t>คุณภาพการให้บริการมีความสำคัญต่อการตัดสินใจเข้ารับบริการทางการแพทย์ของผู้สูงอายุชาวจีนในโรงพยาบาลเอกชน
Service Quality is Important to the Decision Making in Medical Service of Elderly Chinese in Private Hospital</t>
  </si>
  <si>
    <t>86-92</t>
  </si>
  <si>
    <t>Bo Yang และ 
ดร.ฉัตรรัตน์ โหตระไวศยะ</t>
  </si>
  <si>
    <t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Service Quality Factors Affecting the Decision Making in Medical Service of Elderly Chinese</t>
  </si>
  <si>
    <t>204-221</t>
  </si>
  <si>
    <t xml:space="preserve">ผู้ใช้บริการเรือข้ามฟากแม่น้ำเจ้าพระยามีความพึงพอใจ
จากการได้รับบริการมากน้อยเพียงใด
Service User More or Less Satisfaction toward Chao Phraya River Ferry Service
</t>
  </si>
  <si>
    <t>169-175</t>
  </si>
  <si>
    <t>Youbin Wang และ 
ดร.ฉัตรรัตน์ โหตระไวศยะ</t>
  </si>
  <si>
    <t>ความพึงพอใจของผู้ใช้บริการเรือข้ามฟากแม่น้ำเจ้าพระยาในเขตกรุงเทพมหานคร
Passengers Satisfaction with Chao Phraya River Ferry Service in Bangkok Metropolitan</t>
  </si>
  <si>
    <t>377-388</t>
  </si>
  <si>
    <t xml:space="preserve">แนวทางการลดต้นทุนการถือครองสินค้าคงคลังสำหรับ ธุรกิจอาหารทะเลแช่แข็งในประเทศไทย
Cost Reduction and Inventory Optimization for Frozen Seafood Businesses in Thailand
</t>
  </si>
  <si>
    <t>176-189</t>
  </si>
  <si>
    <t>Guiyong Shen และ 
ดร.ฉัตรรัตน์ โหตระไวศยะ</t>
  </si>
  <si>
    <t>ปัจจัยที่ส่งผลต่อการจัดการคลังสินค้าสำหรับธุรกิจอาหารทะเลแช่แข็งในประเทศไทย 
Factors affecting warehouse management for frozen seafood business in Thailand</t>
  </si>
  <si>
    <t>389-403</t>
  </si>
  <si>
    <t>แนวคิดด้านการจัดการจัดสินค้าคงคลังม้วนกระดาษด้วยการออกแบบผังคลังสินค้า
Paper roll inventory management concept with warehouse layout design</t>
  </si>
  <si>
    <t>224-230</t>
  </si>
  <si>
    <t>Guiyon Shen และ 
ดร.ฉัตรรัตน์ โหตระไวศยะ</t>
  </si>
  <si>
    <t>การจัดการสินค้าคงคลังม้วนกระดาษด้วยการออกแบบผังคลังสินค้า กรณีศึกษา บริษัท ABC จำกัด
Inventory management with warehouse layout design Case Study: ABC Company Limited</t>
  </si>
  <si>
    <t>442-454</t>
  </si>
  <si>
    <t xml:space="preserve">แนวคิดการจัดตารางรถเพื่อพัฒนากระบวนการรับน้ำนมดิบ
Car scheduling concept to develop raw milk receiving process
</t>
  </si>
  <si>
    <t>202-207</t>
  </si>
  <si>
    <t>Xiyuan Deng และ 
ดร.ฉัตรรัตน์ โหตระไวศยะ</t>
  </si>
  <si>
    <t>การเพิ่มประสิทธิภาพกระบวนการการรับน้ำนมดิบ ด้วยแนวคิดการจัดตารางรถ กรณีศึกษา สหกรณ์โคนม ABC จำกัด
Increasing the efficiency of raw milk receiving processes using the concept of car scheduling Case Study: ABC Dairy Cooperative Limited</t>
  </si>
  <si>
    <t>411-418</t>
  </si>
  <si>
    <t xml:space="preserve">รูปแบบการท่องเที่ยวภายใต้สถานการณ์การแพร่ระบาดไวรัสโคโรนา 2019 (COVID-19)
Tourism model under the coronavirus disease 2019 epidemic situation (COVID-19)
</t>
  </si>
  <si>
    <t>208-216</t>
  </si>
  <si>
    <t>Shiwen Liu และ 
ดร.ฉัตรรัตน์ โหตระไวศยะ</t>
  </si>
  <si>
    <t>การพัฒนารูปแบบการท่องเที่ยวภายใต้สถานการณ์การแพร่ระบาดไวรัสโคโรนา 2019 (COVID-19) ในพื้นที่อ่าวมะนาว อำเภอเมือง จังหวัดประจวบคีรีขันธ์
Tourism model development under COVID-19 Situation in Ao Manao, Prachuap Khiri Khan</t>
  </si>
  <si>
    <t>419-431</t>
  </si>
  <si>
    <t xml:space="preserve">การศึกษาการใช้ระบบการรับรองถิ่นกำเนิดสินค้า (Form D) และการใช้ระบบรับรองถิ่นกำเนิดสินค้าด้วยตนเอง (Self-Certificate) ภายใต้เขตการค้าเสรีอาเซียน (AFTA)
A study on the use of the Form D Certification System and the use of the Origin Certification System. (Self-Certificate) under the ASEAN Free Trade Area (AFTA)
</t>
  </si>
  <si>
    <t>217-223</t>
  </si>
  <si>
    <t>Jing Xu และ 
ดร.ฉัตรรัตน์ โหตระไวศยะ</t>
  </si>
  <si>
    <t>การเพิ่มประสิทธิภาพกระบวนการเอกสารนำเข้าและส่งออก ด้วยระบบรับรองถิ่นกำเนิดสินค้าด้วยตนเอง (Self-Certificate) ภายใต้เขตการค้าเสรีอาเซียน (AFTA)
Increasing Process Efficiency of Import and Export Document by using self-certification system under the ASEAN Free Trade Area (AFTA)</t>
  </si>
  <si>
    <t>432-441</t>
  </si>
  <si>
    <t xml:space="preserve">การพัฒนาโซ่อุปทานสำหรับการจำหน่ายปลากัดสวยงาม
DEVELOPMENT OF SUPPLY CHAIN FOR DISTRIBUTING SIAMESE FIGHTING FISH
</t>
  </si>
  <si>
    <t>190-201</t>
  </si>
  <si>
    <t>Yican Wang และ 
ผศ.ดร.คมสัน โสมณวัตร</t>
  </si>
  <si>
    <t>การพัฒนาโซ่อุปทานสำหรับการจำหน่ายปลากัดสวยงามของฟาร์มแห่งหนึ่งในจังหวัดราชบุรี
DEVELOPMENT OF SUPPLY CHAIN FOR DISTRIBUTING SIAMESE FIGHTING FISH
OF A FARM IN RATCHABURI PROVINCE</t>
  </si>
  <si>
    <t>404-410</t>
  </si>
  <si>
    <t xml:space="preserve">การศึกษาการดำเนินงานของธุรกิจพาณิชย์อิเล็กทรอนิกส์ในประเทศไทย
The study of an electronic commerce business in Thailand
</t>
  </si>
  <si>
    <t>231-238</t>
  </si>
  <si>
    <t>Xing Ren และ 
ดร.ฉัตรรัตน์ โหตระไวศยะ</t>
  </si>
  <si>
    <t>แนวทางการเพิ่มประสิทธิภาพการดำเนินงานของธุรกิจพาณิชย์อิเล็กทรอนิกส์หนึ่งในประเทศไทย
Improving the efficiency of an electronic commerce business in Thailand</t>
  </si>
  <si>
    <t>455-463</t>
  </si>
  <si>
    <t xml:space="preserve">การพยากรณ์ความต้องการสินค้าสำหรับการวางแผนการผลิต
DEMAND FORECASTING FOR PRODUCTION PLANNING
</t>
  </si>
  <si>
    <t>239-252</t>
  </si>
  <si>
    <t>Jiuchun Bi และ 
ผศ.ดร.คมสัน โสมณวัตร</t>
  </si>
  <si>
    <t>การพยากรณ์ความต้องการสินค้าสำหรับการวางแผนการผลิตของโรงน้ำแข็งแห่งหนึ่งของจังหวัดนครปฐม
Demand Forecasting for Production Planning
of an Ice Factory in Nakhon Pathom Province</t>
  </si>
  <si>
    <t>464-471</t>
  </si>
  <si>
    <t xml:space="preserve">การศึกษาเปรียบเทียบความคาดหวังและการรับรู้คุณภาพการให้บริการผ่านระบบ National Single Window ในการจัดการด้านโลจิสติกส์
The Comparative Study of Customer Expectation and Perception toward Service Quality of National Single Window System of Logistics Management
</t>
  </si>
  <si>
    <t>253-263</t>
  </si>
  <si>
    <t>Xinming Fu และ 
ดร.ฉัตรรัตน์ โหตระไวศยะ</t>
  </si>
  <si>
    <t>การศึกษาการเพิ่มประสิทธิภาพการดำเนินงานการจัดการด้านโลจิสติกส์โดยให้บริการผ่านระบบ National Single Window
The study on the optimization of logistics management operations by using National Single Window</t>
  </si>
  <si>
    <t>472-482</t>
  </si>
  <si>
    <t xml:space="preserve">แนวทางการจัดการโซ่อุปทานของยางพาราประเทศไทย
The Rubber supply chain management of Thailand
</t>
  </si>
  <si>
    <t>264-269</t>
  </si>
  <si>
    <t>Can Cui และ 
ดร.ฉัตรรัตน์ โหตระไวศยะ</t>
  </si>
  <si>
    <t>แนวทางการเพิ่มประสิทธิภาพการจัดการโซ่อุปทานยางพารา ในภาคใต้ของประเทศไทย
Rubber Supply Chain Management Efficiency Improvement in Thailand</t>
  </si>
  <si>
    <t>483-494</t>
  </si>
  <si>
    <t xml:space="preserve">การศึกษาปัจจัยที่มีอิทธิพลต่อการเลือกผู้ให้บริการโลจิสติกส์ของร้านค้าปลีกสมัยใหม่
The Study of Factors Influencing the Logistics Service Providers selection of Modern Retailers
</t>
  </si>
  <si>
    <t>441-450</t>
  </si>
  <si>
    <t>Xueyi Han และ 
ผศ.ดร.คมสัน โสมณวัตร</t>
  </si>
  <si>
    <t>ปัจจัยที่มีอิทธิพลต่อการคัดเลือกผู้ให้บริการโลจิสติกส์ของผู้ประกอบการร้านค้าปลีกสมัยใหม่ในประเทศไทย
Factors Influencing the Selection of Logistics Service Providers of Modern Trade in Thailand</t>
  </si>
  <si>
    <t>495-508</t>
  </si>
  <si>
    <t xml:space="preserve">การจัดเก็บสินค้าในพื้นที่สำรองของร้านสะดวกซื้อ
Storage goods in the reserved space of a convenience store
</t>
  </si>
  <si>
    <t>270-275</t>
  </si>
  <si>
    <t>Zehua Ji และ 
ดร.ฉัตรรัตน์ โหตระไวศยะ</t>
  </si>
  <si>
    <t>การเพิ่มประสิทธิภาพพื้นที่สำรองในการจัดเก็บสินค้าโดยใช้แนวคิดวิเคราะห์เอบีซี กรณีศึกษา ร้านสะดวกซื้อ สาขาศาลเจ้าโรงทอง
Storage space optimization using ABC Analysis
Case Study: Convenience Store ChaoRongThong Branch</t>
  </si>
  <si>
    <t>509-517</t>
  </si>
  <si>
    <t xml:space="preserve">การจัดเก็บสินค้าคงคลังหินทรายล้าง
Sandstone Slab Inventory Storage
</t>
  </si>
  <si>
    <t>276-281</t>
  </si>
  <si>
    <t>Fubin An และ 
ดร.ฉัตรรัตน์ โหตระไวศยะ</t>
  </si>
  <si>
    <t>การเพิ่มประสิทธิภาพการจัดเก็บสินค้าคงคลังโดยใช้หลักแนวคิดวิเคราะห์เอบีซี กรณีศึกษา บริษัท เทอร์ราซโซที่ 1 จำกัด
Inventory optimization using the ABC Analysis
Case Study: TERRAZZOTEE 1 Co., Ltd.</t>
  </si>
  <si>
    <t>518-525</t>
  </si>
  <si>
    <t xml:space="preserve">การเปรียบเทียบวิธีการพยากรณ์ความต้องการดอกกล้วยไม้ของบริษัทส่งออก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Comparison of Export Company's Orchid Demand Forecast Method Case Study of ABC Orchid Exporting Company, Nakhon Pathom Province
</t>
  </si>
  <si>
    <t>282-292</t>
  </si>
  <si>
    <t>Yunlong Li และ 
ผศ.ดร.คมสัน โสมณวัตร</t>
  </si>
  <si>
    <t>การหาวิธีการพยากรณ์ความต้องการดอกกล้วยไม้ของบริษัทส่งออก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Finding methods for forecasting orchid demand of export company Case Study of ABC Orchid Exporting Company, Nakhon Pathom Province</t>
  </si>
  <si>
    <t>526-540</t>
  </si>
  <si>
    <t xml:space="preserve">การเลือกทำเลที่ตั้งร้านซักรีด จังหวัดนครศรีธรรมราช
Choosing the location of the laundry Nakhon Si Thammarat Province
</t>
  </si>
  <si>
    <t>293-298</t>
  </si>
  <si>
    <t>Tongyao Wang และ 
ผศ.ดร.คมสัน โสมณวัตร</t>
  </si>
  <si>
    <t>การประยุกต์ใช้วิธี Saving Algorithm ในการเลือกทำเลที่ตั้ง กรณีศึกษาร้านซักรีด จังหวัดนครศรีธรรมราช
Transportation routing optimization
Case Study of ABC Ice Factory, Samut Sakhon</t>
  </si>
  <si>
    <t>541-555</t>
  </si>
  <si>
    <t xml:space="preserve">การหาตำแหน่งการวางสินค้า โดยใช้ FSN-ABC Anaysis กรณีศึกษาร้านขายของชำ
Finding Product Placement Using FSN-ABC Anaysis Grocery Case Study
</t>
  </si>
  <si>
    <t>299-309</t>
  </si>
  <si>
    <t>Yixin Jiang และ 
ผศ.ดร.คมสัน โสมณวัตร</t>
  </si>
  <si>
    <t>การประยุกต์ใช้หลักการ ABC Analysis และ FSN Analysis ในการหาตำแหน่งการวางสินค้า กรณีศึกษาร้านขายของชำ
Total cost reduction of inventory management by Economic Order Quantity: Case Office equipment Store ABC, Nonthaburi</t>
  </si>
  <si>
    <t>556-569</t>
  </si>
  <si>
    <t xml:space="preserve">การใช้การพยากรณ์ AREMA และวิธี Linear Programming ในการเลือกตำแหน่งที่ตั้งโรงงาน กรณีศึกษาบริษัทผลิตกระเป๋าเป้ ABC จังหวัดราชบุรี
Using AREMA Forecasting and Linear Programming Methods for Plant Location Selection Case Study of ABC Backpack Company, Ratchaburi Province
</t>
  </si>
  <si>
    <t>333-340</t>
  </si>
  <si>
    <t>Chan Zhou และ 
ผศ.ดร.คมสัน โสมณวัตร</t>
  </si>
  <si>
    <t>การเลือกตำแหน่งที่ตั้งโรงงาน โดยใช้วิธี Linear Programming กรณีศึกษาบริษัทผลิตกระเป๋าเป้ ABC จังหวัดราชบุรี
Selecting a factory location using the linear programming method Case Study of ABC Backpack Company, Ratchaburi Province.</t>
  </si>
  <si>
    <t>606-620</t>
  </si>
  <si>
    <t xml:space="preserve">การส่งออกไม้ตัดดอกจากประเทศไทยไปยังประเทศญี่ปุ่น
Exporting Flowers from Thailand to Japan
</t>
  </si>
  <si>
    <t>341-346</t>
  </si>
  <si>
    <t>Juanjuan Duan และ 
ดร.ฉัตรรัตน์ โหตระไวศยะ</t>
  </si>
  <si>
    <t>การศึกษาแนวทางการส่งออกดอกกล้วยไม้จากประเทศไทยไปประเทศญี่ปุ่น กรณีศึกษาบริษัท เอบีซี จำกัด
A Study of Guideline for Flower Orchid Export from Thailand to Japan Case Study: ABC Co., Ltd.</t>
  </si>
  <si>
    <t>755-761</t>
  </si>
  <si>
    <t xml:space="preserve">การลดเวลารับส่งพนักงานช่วงเวลาเร่งด่วน กรณีศึกษา โรงงานผลิตน้ำปลา ABC
Reducing staff turnover time during rush hour: Case study of ABC fish sauce factory
</t>
  </si>
  <si>
    <t>347-353</t>
  </si>
  <si>
    <t>Kuiyu Fang และ 
ดร.ฉัตรรัตน์ โหตระไวศยะ</t>
  </si>
  <si>
    <t>การจัดเส้นทางรับพนักงานช่วงเวลาเร่งด่วน
กรณีศึกษา โรงงานผลิตน้ำปลา ABC จังหวัดสมุทรสงคราม
Routing to recruit employees during rush hour
Case study of ABC fish sauce factory</t>
  </si>
  <si>
    <t>621-632</t>
  </si>
  <si>
    <t>การหาปริมาณการสั่งซื้อที่เหมาะสม
กรณีศึกษาร้านขายอุปกรณ์สำนักงาน ABC จังหวัดราชบุรี
Finding the Right Order Quantity
Case study of ABC office equipment shop, Ratchaburi Province</t>
  </si>
  <si>
    <t>354-362</t>
  </si>
  <si>
    <t>Yuanxin Hu และ 
ดร.ฉัตรรัตน์ โหตระไวศยะ</t>
  </si>
  <si>
    <t>การลดต้นทุนรวมการบริหารจัดการสินค้าคงคลัง โดยวิธีการสั่งซื้อแบบประหยัด กรณีศึกษาร้านขายอุปกรณ์สำนักงาน ABC จังหวัดราชบุรี
Total cost reduction of inventory management by Economic Order Quantity: Case Office equipment Store ABC, Nonthaburi</t>
  </si>
  <si>
    <t>633-649</t>
  </si>
  <si>
    <t xml:space="preserve">การเพิ่มประสิทธิภาพการบริหารจัดการคลังเย็น
กรณีศึกษาโรงงานน้ำแข็ง ABC จังหวัดสมุทรสาคร
Optimization of cold storage management
Case Study of ABC Ice Factory, Samut Sakhon Province
</t>
  </si>
  <si>
    <t>363-368</t>
  </si>
  <si>
    <t>Liehua Dong และ 
ดร.ฉัตรรัตน์ โหตระไวศยะ</t>
  </si>
  <si>
    <t>การหาตำแหน่งการวางสินค้าในห้องเย็น
กรณีศึกษาบริษัทส่งออกกล้วยไม้ ABC จังหวัดนครปฐม
Reducing Inventory Costs by Finding the placement of products in the cold room Case Study of Orchid exporting company, Nakhon Pathom</t>
  </si>
  <si>
    <t>650-663</t>
  </si>
  <si>
    <t xml:space="preserve">การศึกษาแนวทางพัฒนาประสิทธิภาพการให้บริการตัวแทนออกของ กรณีศึกษา บริษัท ABC จำกัด
The study improving the efficiency of Customs broker services
A case study of ABC Co., Ltd.
</t>
  </si>
  <si>
    <t>369-375</t>
  </si>
  <si>
    <t>Jingning Wang และ 
ดร.ฉัตรรัตน์ โหตระไวศยะ</t>
  </si>
  <si>
    <t>การศึกษาปัจจัยที่มีผลต่อประสิทธิภาพการให้บริการตัวแทนออกของ กรณีศึกษา บริษัท ABC จำกัด
A Study of Factors Affecting the Efficiency of Outbound Agent Service A Case Study of ABC Co.,Ltd.</t>
  </si>
  <si>
    <t>664-671</t>
  </si>
  <si>
    <t>การพัฒนาประสิทธิภาพในการจัดการสินค้าคงคลังโดยใช้ทฤษฎี ABC ANALYSIS
THE EFFICIENCY DEVELOPMENT OF INVENTROY MANAGEMENT BY USING ABC ANALYSIS</t>
  </si>
  <si>
    <t>376-384</t>
  </si>
  <si>
    <t>Gang Yin และ 
ดร.ฉัตรรัตน์ โหตระไวศยะ</t>
  </si>
  <si>
    <t xml:space="preserve">การพัฒนาประสิทธิภาพในการจัดการสินค้าคงคลังของ
ร้านจำหน่ายสินค้าวัสดุก่อสร้างแห่งหนึ่งในจังหวัดปทุมธานี
THE EFFICIENCY DEVELOPMENT OF INVENTORY MANAGEMENT OF A CONSTRUCTION MATERIAL STORE IN PATHUM THANI
</t>
  </si>
  <si>
    <t>672-679</t>
  </si>
  <si>
    <t xml:space="preserve">การศึกษาปัจจัยคุณภาพการให้บริการที่ส่งผลต่อความภักดีของผู้ใช้บริการรถตู้โดยสาร ประจำเส้นทาง กรุงเทพ – นครนายก
A Study on Service Quality Factors Affecting Passenger Loyalty for the use of Van service Bangkok-Nakhon Nayok
</t>
  </si>
  <si>
    <t>385-391</t>
  </si>
  <si>
    <t>Guochang Li และ 
ดร.ฉัตรรัตน์ โหตระไวศยะ</t>
  </si>
  <si>
    <t>แนวทางในการเพิ่มประสิทธิภาพด้านการขนส่งรถตู้โดยสาร
ประจำเส้นทางกรุงเทพ – นครนายก
Improvement in optimizing the transportation of passenger vans on the Bangkok-Nakhon Nayok route</t>
  </si>
  <si>
    <t>680-690</t>
  </si>
  <si>
    <t>ไคเซ็นจะลดความสูญเสียในการจัดเตรียมอุปกรณ์
ภายในฝ่ายครัวการบินของบริษัทสายการบินต้นทุนต่ำได้อย่างไร
How to Apply the Kaizen approach to Decrease Wastes in Equipment Preparation Catering Department Low Cost Airways Company</t>
  </si>
  <si>
    <t>392-398</t>
  </si>
  <si>
    <t>Chengxinyu Guo และ 
ดร.ฉัตรรัตน์ โหตระไวศยะ</t>
  </si>
  <si>
    <t xml:space="preserve">การใช้แนวคิดไคเซ็นเพื่อลดความสูญเสียในการจัดเตรียมอุปกรณ์ภายในฝ่ายครัวการบิน
ของบริษัทสายการบินต้นทุนต่ำ
The Application of Kaizen to Decrease Wastes in Equipment Preparation Catering Department Low Cost Airways Company
</t>
  </si>
  <si>
    <t>691-703</t>
  </si>
  <si>
    <t xml:space="preserve">การพัฒนาประสิทธิภาพโซ่อุปทานต้นน้ำของการผลิตยางพาราตามมาตรฐาน GMP
DEVELOPMENT OF UPSTREAM SUPPLY CHAIN EFFICIENCY OF RUBBER PRODUCTION BY GMP STANDARD
</t>
  </si>
  <si>
    <t>399-409</t>
  </si>
  <si>
    <t>Yunzhi Li และ 
ดร.ฉัตรรัตน์ โหตระไวศยะ</t>
  </si>
  <si>
    <t>การพัฒนาประสิทธิภาพโซ่อุปทานต้นน้ำของการผลิตยางพาราของเกษตรกรชาวสวนยางในจังหวัดจันทบุรี
DEVELOPMENT OF UPSTREAM SUPPLY CHAIN EFFICIENCY OF RUBBER PRODUCTION OF RUBBER FARMERS IN CHANTHABURI</t>
  </si>
  <si>
    <t>704-711</t>
  </si>
  <si>
    <t>Yunzhi Li และ ดร.ฉัตรรัตน์ โหตระไวศยะ</t>
  </si>
  <si>
    <t xml:space="preserve">การเพิ่มประสิทธิภาพวิธีการจัดเส้นทางด้วยเทคนิค Heuristic Search กรณีศึกษาร้านส่งหนังสือพิมพ์
Heuristic Search Method Optimization
case study of newspaper delivery
</t>
  </si>
  <si>
    <t>310-314</t>
  </si>
  <si>
    <t>Yiqin Dai และ 
ผศ.ดร.คมสัน โสมณวัตร</t>
  </si>
  <si>
    <t>การประยุกต์ใช้ Heuristic Search กับ Saving Algorithm
กรณีศึกษาร้านส่งหนังสือพิมพ์
Applying Heuristic Search to Saving Algorithm
Case: newspaper delivery</t>
  </si>
  <si>
    <t>570-580</t>
  </si>
  <si>
    <t xml:space="preserve">ศึกษารูปแบบปัญหาเส้นทางการจำหน่ายน้ำผลไม้
A study of fruit juice distribution route problem model
</t>
  </si>
  <si>
    <t>410-417</t>
  </si>
  <si>
    <t>Peiyun Zhou และ 
ดร.ฉัตรรัตน์ โหตระไวศยะ</t>
  </si>
  <si>
    <t>การศึกษาการเพิ่มประสิทธิภาพการจัดการเส้นทางการขนส่ง กรณีศึกษาธุรกิจ SME น้ำผลไม้และขนส่งสินค้า
A study on Juice distribution vehicle routing problem: SMEs producing and delivering fruit juice case study</t>
  </si>
  <si>
    <t>712-721</t>
  </si>
  <si>
    <t xml:space="preserve">การวิเคราะห์ตามหลักการเศรษฐศาสตร์ทางการเงินของการสร้างสวนกุหลาบ กรณีศึกษาบริษัทส่งออกกล้วยไม้ ABC จังหวัดนครปฐม
Financial Economics Analysis of Rose Garden Creation Case Study of ABC Orchid Exporting Company, Nakhon Pathom Province
</t>
  </si>
  <si>
    <t>315-322</t>
  </si>
  <si>
    <t>Na Qu และ 
ผศ.ดร.คมสัน โสมณวัตร</t>
  </si>
  <si>
    <t>การวิเคราะห์ความคุ้มค่าทางการเงินของการสร้างสวนกุหลาบ กรณีศึกษาบริษัทส่งออกกล้วยไม้ ABC จังหวัดนครปฐม
Financial Value Analysis of Building a Rose Garden
Case Study of Orchid exporting company, Nakhon Pathom</t>
  </si>
  <si>
    <t>581-593</t>
  </si>
  <si>
    <t xml:space="preserve">แนวทางการจัดการโซ่อุปทานของสวนกล้วยไม้สำหรับการส่งออก
The orchid farm supply chain management to export
</t>
  </si>
  <si>
    <t>418-424</t>
  </si>
  <si>
    <t>Jingyao Ni และ 
ดร.ฉัตรรัตน์ โหตระไวศยะ</t>
  </si>
  <si>
    <t>การศึกษาแนวทางการเพิ่มประสิทธิภาพการจัดการโซ่อุปทานของสวนกล้วยไม้สำหรับการส่งออก
The study on the orchid farm supply chain management efficiency improvement to export</t>
  </si>
  <si>
    <t>722-733</t>
  </si>
  <si>
    <t xml:space="preserve">การหาปริมาณการสั่งซื้อที่เหมาะสม กรณีศึกษาร้านอาหาร
Finding the Economic Order Quantity of restaurant
</t>
  </si>
  <si>
    <t>323-332</t>
  </si>
  <si>
    <t>Wenjing Zhang และ 
ดร.ฉัตรรัตน์ โหตระไวศยะ</t>
  </si>
  <si>
    <t>การประยุกต์ใช้หลักการ ABC Analysis และ FSN Analysis ในการหาปริมาณการสั่งซื้อที่เหมาะสม กรณีศึกษาร้านอาหาร
Applying ABC Analysis and FSN Analysis principles to find the Economic order quantity. case restaurant.</t>
  </si>
  <si>
    <t>594-605</t>
  </si>
  <si>
    <t xml:space="preserve">การศึกษากระบวนการให้บริการของโรงพยาบาลของรัฐแห่งหนึ่งในปริมณฑล
The study of Service Processes One of the government hospitals in the Perimeter
</t>
  </si>
  <si>
    <t>425-431</t>
  </si>
  <si>
    <t>Changan Huang และ 
ดร.ฉัตรรัตน์ โหตระไวศยะ</t>
  </si>
  <si>
    <t>การปรับปรุงกระบวนการให้บริการโดยใช้แนวคิดแบบลีน
กรณีศึกษา: โรงพยาบาลของรัฐแห่งหนึ่งในปริมณฑล
The Lean Concept Apply to Improving Service Processes: A Case Study One of the government hospitals in the Perimeter</t>
  </si>
  <si>
    <t>734-744</t>
  </si>
  <si>
    <t xml:space="preserve">การจัดการโลจิสติกส์เพื่อการท่องเที่ยวช่วงควบคุมสถานการณ์โควิด
LOGISTICS MANAGEMENT DURING THE COVID CONTROL PHASE
</t>
  </si>
  <si>
    <t>432-440</t>
  </si>
  <si>
    <t>Shuowei Wang และ 
ดร.ฉัตรรัตน์ โหตระไวศยะ</t>
  </si>
  <si>
    <t>ความพึงพอใจของนักท่องเที่ยวที่มีต่อการจัดการโลจิสติกส์
เพื่อการท่องเที่ยวช่วงควบคุมสถานการณ์โควิดของอำเภอสวนผึ้ง จังหวัดราชบุรี
THE SATISFACTION OF TOURIST TOWARD LOGISTICS MANAGEMENT DURING THE COVID CONTROL PHASE FOR TOURISM SUANPHUENG DISTRICT IN RATCHABURI PROVINCE</t>
  </si>
  <si>
    <t>745-754</t>
  </si>
  <si>
    <t xml:space="preserve">Inventory Storage with ABC Analysis to Efficiency Increasing in Storage Management in Warehousing
</t>
  </si>
  <si>
    <t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t>
  </si>
  <si>
    <t>37-48</t>
  </si>
  <si>
    <t>Phitchakorn Likitkarn and Natpatsaya Setthachotsombut</t>
  </si>
  <si>
    <t xml:space="preserve">Warehouse Management in the Digital Age
</t>
  </si>
  <si>
    <t>68-76</t>
  </si>
  <si>
    <t>Rapasaya Tubtimted and
 Chitpong Ayasanond</t>
  </si>
  <si>
    <t xml:space="preserve">Factors Affecting the Air Freight Company Performance
</t>
  </si>
  <si>
    <t>196-205</t>
  </si>
  <si>
    <t>Thanesuan Pansamud and
Chitpong Ayasanond</t>
  </si>
  <si>
    <t>The Casual Model Of Green Supply Chain Management Practices, Policy Implementation, And Sustainable Supply Chain Performance To Improve Business Performance Of Thailand Transportation Service Providers</t>
  </si>
  <si>
    <t>Turkish Online Journal of Qualitative Inquiry (TOJQI)</t>
  </si>
  <si>
    <t xml:space="preserve">เล่มที่ 12 ฉบับที่  7 เดือน July 2021 </t>
  </si>
  <si>
    <t>10755 - 10764</t>
  </si>
  <si>
    <t>Chalat Wongsanguan, Chattrarat Hotrawaisaya</t>
  </si>
  <si>
    <t>วิชาการจัดการโลจิสติกส์และซัพพลายเชน</t>
  </si>
  <si>
    <t xml:space="preserve"> A Model for Adaptation of Transportation Entrepreneurs in Eastern Economic Corridor (EEC) Areas of Thailand</t>
  </si>
  <si>
    <t>49-67</t>
  </si>
  <si>
    <t>Piyamas Klakhaeng</t>
  </si>
  <si>
    <t>A Model for Enhancing Capacity of Cross-Border Freight Transportation, Thailand - Cambodia</t>
  </si>
  <si>
    <t>การประชุมวิชาการด้านการจัดการโลจิสติกส์และซัพพลายเชนระดับชาติ ครั้งที่ 5</t>
  </si>
  <si>
    <t>15-36</t>
  </si>
  <si>
    <t>Pannarai Procome</t>
  </si>
  <si>
    <t>FACTOR OF GREEN SUPPLY CHAIN MANAGEMENT EFFECTING ON OPERATIONAL PERFORMANCE: A REVIEW PAPER</t>
  </si>
  <si>
    <t>การประชุมวิชาการด้านการจัดการโลจิสติกส์และซัพพลายเชนระดับชาติ ครั้งที่ 6</t>
  </si>
  <si>
    <t>77-86</t>
  </si>
  <si>
    <t>Kitichai Wongcharoensin</t>
  </si>
  <si>
    <t>A conceptual framework of the causal relationship of factors influencing the service value creation of the road transportation business in Thailand</t>
  </si>
  <si>
    <t>การประชุมวิชาการด้านการจัดการโลจิสติกส์และซัพพลายเชนระดับชาติ ครั้งที่ 7</t>
  </si>
  <si>
    <t>7  .-14</t>
  </si>
  <si>
    <t>Martusorn Khaengkhan</t>
  </si>
  <si>
    <t>Management model for tourism community Enterprises of otopnawatwithi in chiangmai province,Thailand</t>
  </si>
  <si>
    <t>Turkish Journal of Physiotherapy and Rehabilition</t>
  </si>
  <si>
    <t>volum32 issue3</t>
  </si>
  <si>
    <t>33593 - 33603</t>
  </si>
  <si>
    <t>Chayes Kajonboontawon , Tawee Jamjumrus , Ananta Rusmee</t>
  </si>
  <si>
    <t>Antecedents influencing the Accomplishment of Low -Cost airline Management during Covid-19 Pandemic in Thailand</t>
  </si>
  <si>
    <t>Journal of management information and Decision Sciences</t>
  </si>
  <si>
    <t>volume24 Special Issue6 2021</t>
  </si>
  <si>
    <t>Nisara Paethrangsi, Tawee Jamjumrus, Ananta Rusmee</t>
  </si>
  <si>
    <t>Management model for the Well-Being of Migrant Workers</t>
  </si>
  <si>
    <t>24921-24929</t>
  </si>
  <si>
    <t>Maytavee Tarndamrong, Chandej Charoenwiriyakul, Ananta Rusmee</t>
  </si>
  <si>
    <t>Knowledge Transfer and Awareness of Organic Fertilizer Use in the Community of Bangkok</t>
  </si>
  <si>
    <t>11 th National and international Conference on Administration and Management</t>
  </si>
  <si>
    <t>163-166</t>
  </si>
  <si>
    <t>Chirayut Tiewsomboonkit, Akramanee Somjai and Chandej Charoenwiriyakul</t>
  </si>
  <si>
    <t>Decision -making process for Covid-19 Vaccination of people in Bangkok</t>
  </si>
  <si>
    <t>167-171</t>
  </si>
  <si>
    <t>Nasikarn Sirikururattakorn, Chandej Charoenwiriyakul and Akramanee Somjai</t>
  </si>
  <si>
    <t>Logistics Managemen Efficiency in the situation of 2019 Coronavirus pandemic</t>
  </si>
  <si>
    <t xml:space="preserve">12 th National and international Conference on Administration and Management </t>
  </si>
  <si>
    <t>172-175</t>
  </si>
  <si>
    <t xml:space="preserve">Raweeploy Yutthacharoenkit, Chandej Charoenwiriyakul and Akramanee Somjai </t>
  </si>
  <si>
    <t>Factors influencing the elderly to use social media in the digital age of Thailand</t>
  </si>
  <si>
    <t xml:space="preserve">13 th National and international Conference on Administration and Management </t>
  </si>
  <si>
    <t>176-178</t>
  </si>
  <si>
    <t xml:space="preserve">Tham Wongsankakorn, Chandej Charoenwiriyakul and Akramanee Somjai </t>
  </si>
  <si>
    <t>Factors and Behaviors in purchasing Life Insurance with AIA Company Limited in Bankgok</t>
  </si>
  <si>
    <t xml:space="preserve">14 th National and international Conference on Administration and Management </t>
  </si>
  <si>
    <t>179-181</t>
  </si>
  <si>
    <t>Surawut Pattanabandit, Chandej Charoenwiriyakul and Akramanee Somjai</t>
  </si>
  <si>
    <t>Quality of Life of Medical personnel in Ramathibodi Hospital in the COVID-19 situation</t>
  </si>
  <si>
    <t xml:space="preserve">15 th National and international Conference on Administration and Management </t>
  </si>
  <si>
    <t>182-185</t>
  </si>
  <si>
    <t>Panchita Rasameesurawuttikun, Chandej Charoenwiriyakuland Akramanee Somjai</t>
  </si>
  <si>
    <t>Factors of Labor and Labor Laws Affecting Logistics Business</t>
  </si>
  <si>
    <t xml:space="preserve">16 th National and international Conference on Administration and Management </t>
  </si>
  <si>
    <t>186-189</t>
  </si>
  <si>
    <t>Supaluk Palakawong, Chandej Charoenwiriyakul and Akramanee Somjai</t>
  </si>
  <si>
    <t>ปัจจัยการตลาดออนไลน์ที่ส่งผลต่อการตัดสินใจซื้อเสื้อผ้าแฟชั่นไซส์ใหญ่ผ่านเฟซบุ๊กของผู้บริโภคที่อาศัยอยู่ในเขตกรุงเทพมหานคร</t>
  </si>
  <si>
    <t>วารสารบัณฑิตศึกษา มหาวิทยาลัยราชภัฏสวนสุนันทา</t>
  </si>
  <si>
    <t>ปีที่ 14 ฉบับที่ 2 กรกฎาคม - ธันวาคม 2564</t>
  </si>
  <si>
    <t>46-65</t>
  </si>
  <si>
    <t>ภัทรพล ชาญชวณิชย์, พอดี สุขพันธ์</t>
  </si>
  <si>
    <t>ปัจจัยที่มีความสัมพันธ์ต่อพฤติกรรมการตัดสินใจซื้อสินค้า แบบบริการพรีออเดอร์จากสาธารณรัฐประชาชนจีนของผู้บริโภค ในเขตกรุงเทพมหานครและปริมณฑล</t>
  </si>
  <si>
    <t>66-79</t>
  </si>
  <si>
    <t>วราภรณ์ จันทมาตร, ธนสุวิทย์ ทับหิรัญรักษ์</t>
  </si>
  <si>
    <t>ปัจจัยส่วนประสมทางการตลาดที่ส่งผลต่อพฤติกรรมการบริโภคอาหารคลีน ของประชาชนในเขตกรุงเทพมหานครและปริมณฑล</t>
  </si>
  <si>
    <t>80-92</t>
  </si>
  <si>
    <t>กุลภัสสรณ์ หมั่นคติธรรม, ธนสุวิทย์ ทับหิรัญรักษ์</t>
  </si>
  <si>
    <t>โมเดลปัจจัยเชิงสาเหตุที่มีต่อความสำเร็จของการบริหาร สถาบันการศึกษาในประเทศไทย</t>
  </si>
  <si>
    <t>วารสารรัชต์ภาคย์ ฉบับมนุษยศาสตร์และสังคมศาสตร์ 
ปีที่ 15 ฉบับที่ 43 พฤศจิกายน - ธันวาคม พ.ศ. 2564</t>
  </si>
  <si>
    <t>ธันวาคม 2564</t>
  </si>
  <si>
    <t>84-100</t>
  </si>
  <si>
    <t>อุษา เทวารัตติกาล, พอดี สุขพันธ์, บัณฑิต ผังนิรันดร์</t>
  </si>
  <si>
    <t>บรรยากาศการส่งเสริมนวัตกรรมที่มีผลต่อพฤติกรรมสร้างสรรค์นวัตกรรมของพนักงาน</t>
  </si>
  <si>
    <t>13-19</t>
  </si>
  <si>
    <t>พชร สุจริตฉันท์</t>
  </si>
  <si>
    <t>E – Ticket ระบบใบสั่งจราจรออนไลน์สำหรับบริการประชาชน</t>
  </si>
  <si>
    <t xml:space="preserve"> 1-12</t>
  </si>
  <si>
    <t>ตรีภพ กลิ่นชิด</t>
  </si>
  <si>
    <t>กระบวนการพัฒนานวัตกรรมไอศกรีมสมุนไพร</t>
  </si>
  <si>
    <t>38-46</t>
  </si>
  <si>
    <t>กันต์วรา เรี่ยวธรรมรัฐ</t>
  </si>
  <si>
    <t>ปัจจัยที่ส่งผลต่อการยอมรับระบบใบสั่งจราจรออนไลน์ของประชาชน ในเขตสัมพันธ์วงศ์ กรุงเทพมหานคร</t>
  </si>
  <si>
    <t>70-86</t>
  </si>
  <si>
    <t>ทักษะการรู้ดิจิทัลที่ส่งผลต่อประสิทธิภาพในการปฏิบัติงานของบุคลากรสายสนับสนุนวิชาการ มหาวิทยาลัยราชภัฏสวนสุนันทา</t>
  </si>
  <si>
    <t>179-190</t>
  </si>
  <si>
    <t>ณาฐวดี พุทธวงค์</t>
  </si>
  <si>
    <t>การพัฒนาต้นแบบนวัตกรรมลูกชิ้นเนื้อแพะหมาล่า</t>
  </si>
  <si>
    <t>134-143</t>
  </si>
  <si>
    <t>Yaoqing Wang</t>
  </si>
  <si>
    <t>การศึกษาความพึงพอใจของผู้บริโภคต่อต้นแบบนวัตกรรมลูกชิ้นเนื้อแพะหมาล่า</t>
  </si>
  <si>
    <t>144-154</t>
  </si>
  <si>
    <t>ต้นแบบนวัตกรรมไอศกรีมเบญจเกสร</t>
  </si>
  <si>
    <t>166-178</t>
  </si>
  <si>
    <t>บรรยากาศการส่งเสริมนวัตกรรมที่ส่งผลต่อพฤติกรรมการสร้างสรรค์นวัตกรรม ของพนักงาน บริษัทสมบุญ พัฒนา จำกัด</t>
  </si>
  <si>
    <t>99-109</t>
  </si>
  <si>
    <t>การดูแลสุขภาพด้วยภูมิปัญญาท้องถิ่นในเขตพื้นที่ อำเภอหล่มสัก จังหวัดเพชรบูรณ์</t>
  </si>
  <si>
    <t>ปีที่ 7 ฉบับที่ 2 (กรกฎาคม-ธันวาคม 2564)</t>
  </si>
  <si>
    <t>125-136</t>
  </si>
  <si>
    <t>จรินทร์ธร ฟักคำ; สรรใจ แสงวิเชียร, ศุภะลักษณ์ ฟักคำ</t>
  </si>
  <si>
    <t>การพยากรณ์ความต้องการสินค้าของโรงงานในนิคมอุตสาหกรรมนวนคร: กรณีศึกษา บริษัท ABC (ประเทศไทย) จำกัด</t>
  </si>
  <si>
    <t>บัณฑิตวิทยาลัย มหาวิทยาลัยสวนดุสิต ปีที่ 18 ฉบับที่ 1</t>
  </si>
  <si>
    <t>เดือนมกราคม – เมษายน 2564</t>
  </si>
  <si>
    <t>114-127</t>
  </si>
  <si>
    <t>ภาวิดา สีอ่อน และ
ชิตพงษ์ อัยสานนท์</t>
  </si>
  <si>
    <t xml:space="preserve">ปัจจัยส่วนประสมทางการตลาดที่มีอิทธิพลต่อการตัดสินใจส่งบุตรหลานเข้าเรียนโรงเรียนอนุบาล เขตดอนเมือง กรุงเทพมหานคร
</t>
  </si>
  <si>
    <t>872-885</t>
  </si>
  <si>
    <t>ชนิภรณ์ ชาญชัยศิลป์ และ 
ชิตพงษ์ อัยสานนท์</t>
  </si>
  <si>
    <t xml:space="preserve">ปัจจัยที่มีผลต่อการตัดสินใจเลือกผู้ให้บริการขนส่งสินค้าระหว่างประเทศ </t>
  </si>
  <si>
    <t>886-895</t>
  </si>
  <si>
    <t>กัญสุชญา จิราธีรเจต และ
ชิตพงษ์ อัยสานนท์</t>
  </si>
  <si>
    <t>การจัดการโลจิสติกส์เพื่อการท่องเที่ยวเชิงศิลปวัฒนธรรม วิถีชีวิตตำบลบางน้ำผึ้ง อำเภอพระประแดง จังหวัดสมุทรปราการ</t>
  </si>
  <si>
    <t>896-905</t>
  </si>
  <si>
    <t>ยมนา อาลีบาย และ
ณัฐพัชร์ อารีรัชกุลกานต์</t>
  </si>
  <si>
    <t xml:space="preserve">ประสิทธิภาพการบริหารงานคลังสินค้าของบริษัทผลิตและจำหน่ายเครื่องมือแพทย์ บริษัท เอบีซี จำกัด
</t>
  </si>
  <si>
    <t>906-916</t>
  </si>
  <si>
    <t>รัฐภัทร์ ธิติพงศ์เมธี และ
ชิตพงษ์ อัยสานนท์</t>
  </si>
  <si>
    <t>Supply Chain Performance of Thailand Auto-Parts Manufacturing Firms</t>
  </si>
  <si>
    <t>289-294</t>
  </si>
  <si>
    <t>Miss.Yue  Yan และดร.วิศวะ อุนยะวงษ์</t>
  </si>
  <si>
    <t>The Effect of Supply Chain Integration on Supply chain performance of Thailand Auto-Parts Manufacturing Firms</t>
  </si>
  <si>
    <t>254-265</t>
  </si>
  <si>
    <t>Logistics Flexibility of Thailand Auto-Parts Manufacturing Firms</t>
  </si>
  <si>
    <t>295-299</t>
  </si>
  <si>
    <t>Miss.Yuting  Xiao และ
ดร.วิศวะ อุนยะวงษ์</t>
  </si>
  <si>
    <t>The Effect of Supply Chain Integration on Logistics Flexibility of Thailand Auto-Parts Manufacturing Firms</t>
  </si>
  <si>
    <t>266-277</t>
  </si>
  <si>
    <t>Flexible Logistics Competence of Thailand Auto-Parts Manufacturing Firms</t>
  </si>
  <si>
    <t>300-304</t>
  </si>
  <si>
    <t>Mr.Shuzhong  Song และ
ดร.วิศวะ อุนยะวงษ์</t>
  </si>
  <si>
    <t>The Effect of Supply Chain Integration on Flexible Logistics Competence of Thailand Auto-Parts Manufacturing Firms</t>
  </si>
  <si>
    <t>278-288</t>
  </si>
  <si>
    <t xml:space="preserve">กระบวนการปฏิบัติงานภายในคลังสินค้า
</t>
  </si>
  <si>
    <t>451-456</t>
  </si>
  <si>
    <t>Yixuan Li และ
ดร.ฉัตรรัตน์ โหตระไวศยะ</t>
  </si>
  <si>
    <t xml:space="preserve">การเพิ่มประสิทธิภาพกระบวนการปฏิบัติงานคลังสินค้า กรณีศึกษา ร้านสะดวกซื้อเอบีซี
</t>
  </si>
  <si>
    <t>817-826</t>
  </si>
  <si>
    <t>การวัดประสิทธิภาพด้านโลจิสติกส์ในงานคลังสินค้า</t>
  </si>
  <si>
    <t>457-463</t>
  </si>
  <si>
    <t>Yanfei Liu และ 
ดร.ฉัตรรัตน์ โหตระไวศยะ</t>
  </si>
  <si>
    <t>การเพิ่มประสิทธิภาพการหยิบสินค้าภายในคลังสินค้าด้วยเทคโนโลยีบาร์โค้ด กรณีศึกษา บริษัทอาหารทะเล ABC จำกัด</t>
  </si>
  <si>
    <t>827-835</t>
  </si>
  <si>
    <t>การทำกิจกรรม 5 ส. กับการจัดการคลังสินค้า</t>
  </si>
  <si>
    <t>464-469</t>
  </si>
  <si>
    <t>Chenyu  Guo และ 
ดร.ฉัตรรัตน์ โหตระไวศยะ</t>
  </si>
  <si>
    <t>การเพิ่มประสิทธิภาพกระบวนการการทำงานในคลังสินค้ากรณีศึกษา บริษัท ถุงพลาสติกเอบีซี จำกัด</t>
  </si>
  <si>
    <t>836-843</t>
  </si>
  <si>
    <t>การประยุกต์ใช้บาร์โค้ดเพื่อการจัดการคลังสินค้า</t>
  </si>
  <si>
    <t>470-477</t>
  </si>
  <si>
    <t>Kangni Chen และ 
ดร.ฉัตรรัตน์ โหตระไวศยะ</t>
  </si>
  <si>
    <t>การเพิ่มประสิทธิภาพในกระบวนการจัดการคลังสินค้าเครื่องมือทางการแพทย์ ด้วยการใช้ระบบบาร์โค้ด กรณีศึกษาบริษัท เอบีซี จำกัด</t>
  </si>
  <si>
    <t>844-857</t>
  </si>
  <si>
    <t>การจัดการกลยุทธ์โลจิสติกส์ที่มีประสิทธิภาพต่ออุตสาหกรรม</t>
  </si>
  <si>
    <t>478-484</t>
  </si>
  <si>
    <t>Shan Jiang และ 
ดร.ฉัตรรัตน์ โหตระไวศยะ</t>
  </si>
  <si>
    <t>การเพิ่มประสิทธิภาพการหยิบสินค้าด้วยทฤษฎีการวางแผนผังอย่างมีระบบและทฤษฎีการควบคุมด้วยการมองเห็น กรณีศึกษาบริษัท วัสดุก่อสร้างเอบีซี จำกัด</t>
  </si>
  <si>
    <t>858-871</t>
  </si>
  <si>
    <t xml:space="preserve">การจัดการโลจิสติกส์การท่องเที่ยวตลาดน้ำดำเนินสะดวก จังหวัดราชบุรี
</t>
  </si>
  <si>
    <t>933-943</t>
  </si>
  <si>
    <t>กล้าสิงห์ คงสกุล และ
ชิตพงษ์ อัยสานนท์</t>
  </si>
  <si>
    <t>Supply Chain Management and Logistics Service Competency
Influencing Logistics Performance of Palm Oil Entrepreneurs in Southern Thailand</t>
  </si>
  <si>
    <t>International Journal of Entrepreneurship</t>
  </si>
  <si>
    <t>1099-9264</t>
  </si>
  <si>
    <t>Phutthiwat Waiyawuththanapoom Preecha Wararatchai</t>
  </si>
  <si>
    <t>Development of Business Performance under Environmental Uncertainty: Lesson from Thailand's Eastern Economic Corridor</t>
  </si>
  <si>
    <t>ISSN: 1099-9264</t>
  </si>
  <si>
    <t>Supamit Srisawat Wissawa Aunyawong</t>
  </si>
  <si>
    <t>The Effect of Green Supply Chain Management Practices on Environmental, Operational and Organizational Performances of Seafood Manufacturers in Thailand</t>
  </si>
  <si>
    <t>International Journal of Economics and Finance Studies</t>
  </si>
  <si>
    <t>ISSN: 1309-8055</t>
  </si>
  <si>
    <t>Sittichai Pintuma Wissawa Aunyawong</t>
  </si>
  <si>
    <t>The Supply Chain Management and Business Performance Potential Affecting the Success of Business Performance of Airports of Thailand Public Company Limited</t>
  </si>
  <si>
    <t>ISSN 2651-4451</t>
  </si>
  <si>
    <t>Charinee Phonvut Chattrarat Hotrawisaya</t>
  </si>
  <si>
    <t>The Supply Chain Integration And Knowledge Development In Manufacturing Business In Thailand</t>
  </si>
  <si>
    <t>Natural Volatiles and Essential Oils</t>
  </si>
  <si>
    <t>ISSN 2960-2972</t>
  </si>
  <si>
    <t>Nantachit Kochakasettrin Preecha Wararatchai</t>
  </si>
  <si>
    <t xml:space="preserve">Customer Relationship Management and Customer Loyalty Influencing Supply Chain Performance of Beverage Manufacturers in Thailand </t>
  </si>
  <si>
    <t>Natural Volatiles &amp; Essential Oils</t>
  </si>
  <si>
    <t>2973-2986</t>
  </si>
  <si>
    <t>Phichet Netsawang Preecha Wararatchai</t>
  </si>
  <si>
    <t>The role of innovative ideas in business sustainability: Evidence from textile industry</t>
  </si>
  <si>
    <t>Growing Science</t>
  </si>
  <si>
    <t>Uncertain Supply Chain Management 10 (2022) 285–294</t>
  </si>
  <si>
    <t>ISSN 2291-6830 (Online) - ISSN 2291-6822 (Print)
Quarterly publication</t>
  </si>
  <si>
    <t>Sasiwimon Wongwilaia Pongtep Phudetcha</t>
  </si>
  <si>
    <t>การสื่อสารทางการตลาดแบบบูรณาการ แรงจูงใจ ที่ส่งผลต่อการตัดสินใจใช้บริการสนามฟุตบอลหญ้าเทียม ในจังหวัดระยอง</t>
  </si>
  <si>
    <t>122-133</t>
  </si>
  <si>
    <t>ปกรณ์ ศรีชุ่มสิน</t>
  </si>
  <si>
    <t>การจัดการฟุตบอลอาชีพ</t>
  </si>
  <si>
    <t>อิทธิพลส่วนประสมทางการตลาดที่มีผลต่อการตัดสินใจเข้าชมฟุตบอลในสนาม กรณีศึกษาสโมสรอยุธยา ยูไนเต็ด</t>
  </si>
  <si>
    <t>110-121</t>
  </si>
  <si>
    <t>พีรศักดิ์ มนต์ชัยกุล</t>
  </si>
  <si>
    <t>บทบาทผู้นำสตรีในกีฬาฟุตบอลไทย</t>
  </si>
  <si>
    <t>1-10</t>
  </si>
  <si>
    <t>สุจิตรา ทับตรง</t>
  </si>
  <si>
    <t>ทัศนคติของการบริหารจัดการทีมฟุตบอลลีกสมัครเล่นของไทย</t>
  </si>
  <si>
    <t>วารสารบริหารธุรกิจ สถาบันเทนโลยีพระจอมเกล้าเจ้าคุณทหารลาดกระบัง ปีที่ 11 ฉบับที่ 2</t>
  </si>
  <si>
    <t>1-11</t>
  </si>
  <si>
    <t>ปาณัสม์ โพธิ์หวัง</t>
  </si>
  <si>
    <t>นวัตกรรมการบริหารทรัพยากรมนุษย์สำหรับองค์กรด้านการศึกษา</t>
  </si>
  <si>
    <t>วารสารนวัตกรรมและการจัดการ (TCI2) ปีที่ 6 ฉบับที่ 2</t>
  </si>
  <si>
    <t xml:space="preserve"> (กรกฎาคม-ธันวาคม 2564)  </t>
  </si>
  <si>
    <t xml:space="preserve">หน้า </t>
  </si>
  <si>
    <t>วุฒิพงศ์ จันทร์เมืองไทย, ชุมพล รอดแจ่ม, ชุติกาญจน์ ศรีวิบูลย์ และชลภัสสรณ์ สิทธิวรงค์ชัย</t>
  </si>
  <si>
    <t>นวัตกรรมการจัดการทุนมนุษย์และการประกอบการ</t>
  </si>
  <si>
    <t>รูปแบบการพัฒนาทุนมนุษย์สำหรับสถาบันอุดมศึกษาเอกชน</t>
  </si>
  <si>
    <t xml:space="preserve">Journal of Business Administration and Languages (JBAL) (TCI2) Vol.9 No.2 </t>
  </si>
  <si>
    <t xml:space="preserve"> July - December 2021. </t>
  </si>
  <si>
    <t>55-63</t>
  </si>
  <si>
    <t>จุฑามาศ ทันธิกุล, ชุมพล รอดแจ่ม, ชลภัสสรณ์ สิทธิวรงค์ชัย และชุติกาญจน์ ศรีวิบูลย์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</si>
  <si>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2564</t>
    </r>
  </si>
  <si>
    <t>26 พฤศจิกายน 2564</t>
  </si>
  <si>
    <r>
      <t>ปกรณ์</t>
    </r>
    <r>
      <rPr>
        <b/>
        <sz val="14"/>
        <color theme="1"/>
        <rFont val="TH SarabunPSK"/>
        <family val="2"/>
      </rPr>
      <t xml:space="preserve"> ศรีชุ่มสิน</t>
    </r>
    <r>
      <rPr>
        <b/>
        <sz val="9"/>
        <color theme="1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>และ อนุชิต กุลวานิช</t>
    </r>
  </si>
  <si>
    <t>การจัดการการกีฬา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</si>
  <si>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2565</t>
    </r>
    <r>
      <rPr>
        <sz val="11"/>
        <color theme="1"/>
        <rFont val="Tahoma"/>
        <family val="2"/>
        <scheme val="minor"/>
      </rPr>
      <t/>
    </r>
  </si>
  <si>
    <t>พีรศักดิ์ มนต์ชัยกุล และ อนุชิต กุลวานิช</t>
  </si>
  <si>
    <t>Factors associated with positive young development in school students: A scoping review</t>
  </si>
  <si>
    <t>Journal of Positive Psychology &amp; Wellbeing</t>
  </si>
  <si>
    <t>ISSN 2587-0130, Vol. 5, No. 4, P.1190 – 1198</t>
  </si>
  <si>
    <t>Jatuporn Ounprasertsuk</t>
  </si>
  <si>
    <t>The measure of success in running training centers in Thailand from loyalty of the customer</t>
  </si>
  <si>
    <t>INTERNATIONAL CONFERENCE ON SCIENCES AND BUSINESS MANAGEMENT GRADUATE 2021</t>
  </si>
  <si>
    <t>26 November 2021</t>
  </si>
  <si>
    <t>87-100</t>
  </si>
  <si>
    <t>Phuthanate Paengsai</t>
  </si>
  <si>
    <t>Measure of success in creating new products in the auto parts industry in Thailand</t>
  </si>
  <si>
    <t>101-114</t>
  </si>
  <si>
    <t>Soonthorn Peerapitugkul</t>
  </si>
  <si>
    <t>Innovative Competency Measure of Local Administrative Organization Executives in Samut Prakan Province</t>
  </si>
  <si>
    <t>115-126</t>
  </si>
  <si>
    <t>Pailin Teansuwan</t>
  </si>
  <si>
    <t>Measure of success for food entrepreneurs small and medium enterprises (SMEs): Food Products Industry Group in Thailand</t>
  </si>
  <si>
    <t>127-138</t>
  </si>
  <si>
    <t>Supreyarasm Patanarat</t>
  </si>
  <si>
    <t>Measure of success in the operation of furniture manufacturers exporting Thailand.</t>
  </si>
  <si>
    <t>139-151</t>
  </si>
  <si>
    <t>Panwipa Supatanapat</t>
  </si>
  <si>
    <t>Factors Affecting Loyalty Behavior of customers of Non - Hotel accommodation as a Homestay in Bangkok</t>
  </si>
  <si>
    <t>152-161</t>
  </si>
  <si>
    <t>Suaida Wonganawat</t>
  </si>
  <si>
    <t>Measure of Success of Local Government Management in Saraburi</t>
  </si>
  <si>
    <t>162-175</t>
  </si>
  <si>
    <t xml:space="preserve">Chatchai Tiemlom
</t>
  </si>
  <si>
    <t>Success model of succession of OTOP products business in Thailand</t>
  </si>
  <si>
    <t>176-187</t>
  </si>
  <si>
    <t>Paweena Sribunrueng</t>
  </si>
  <si>
    <t>การสื่อสารทางการตลาดแบบบูรณาการและแรงจูงใจที่ส่งผลต่อการตัดสินใจใช้บริการสนามฟุตบอลหญ้าเทียม ในจังหวัดระยอง</t>
  </si>
  <si>
    <t>วารสารวิชาการสถาบันวิทยาการจัดการแห่งแปซิฟิค, 7(3)</t>
  </si>
  <si>
    <t>September - December 2021</t>
  </si>
  <si>
    <t>Vol. 7 No. 3 (2021) หน้า 99-109</t>
  </si>
  <si>
    <t>ปกรณ์ ศรีชุ่มสิน, อนุชิต กุลวานิช, บรรจบ ภิรมย์คำ และณัฐวุมิ พลศรี</t>
  </si>
  <si>
    <t>ปัจจัยส่วนประสมทางการตลาดที่มีอิทธิพลต่อการตัดสินใจเข้าชมฟุตบอลในสนาม กรณีศึกษาสโมสรอยุธยา ยูไนเต็ด</t>
  </si>
  <si>
    <t>Vol. 7 No. 3 (2021) หน้า 124-138</t>
  </si>
  <si>
    <t>พีรศักดิ์ มนต์ชัยกุล, อนุชิต กุลวานิช, กิตติพงษ์ โพธิมู และปริญญา ขวัญเมืองวานิช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</si>
  <si>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</si>
  <si>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The 9th CAS National and Inernational Conference 2021(CASNIC 9th 2021)</t>
  </si>
  <si>
    <t>501-517</t>
  </si>
  <si>
    <t>นายอธิษฐาน เส็งพรหม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</si>
  <si>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</si>
  <si>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The 18th KU KPS National Conference</t>
  </si>
  <si>
    <t>8-9 ธันวาคม 564</t>
  </si>
  <si>
    <t>1733-1742</t>
  </si>
  <si>
    <t>Disposal of the leftover and the effectiveness of service business organizations in Bangkok</t>
  </si>
  <si>
    <t>12th NICAM</t>
  </si>
  <si>
    <t>14-17</t>
  </si>
  <si>
    <t>Waranyaporn Chatwiriyanont, Chandej Charoenwiriyakul, Ananta Rusmee</t>
  </si>
  <si>
    <t>A new wellness tourism promotion model in the southern Andaman region</t>
  </si>
  <si>
    <t>24-26</t>
  </si>
  <si>
    <t>Theelada Theerawatcharaset, Sudawan Somjai, Duangkamon Chantararatmanee</t>
  </si>
  <si>
    <t>SAVING BEHAVIORS MODEL OF EARLY ADULTHOOD IN BANGKOK</t>
  </si>
  <si>
    <t>27-32</t>
  </si>
  <si>
    <t>Jakkrit Dhanadith, Sudawan Somjai, Pornkul Suksod</t>
  </si>
  <si>
    <t>The model to increase the effectiveness of modern corporate management, apartment rental residences</t>
  </si>
  <si>
    <t>33-38</t>
  </si>
  <si>
    <t>Kaimuk Hatakaroon, Sudawan Somjai, Withilak Chantanasombat</t>
  </si>
  <si>
    <t>39-42</t>
  </si>
  <si>
    <t>Praneet Khwanpremruethai, Sudawan Somjai, Chandej Charoenwiriyakul</t>
  </si>
  <si>
    <t>การบริหารจัดการโลจิสติกส์ด้านการขนส่งอุตสาหกรรมอาหารและเครื่องดื่ม</t>
  </si>
  <si>
    <t>100-102</t>
  </si>
  <si>
    <t>ณัฐวัฒน์ สังสิทธิสวัสดิ์, ชาญเดช เจริญวิริยะกุล, อัครมณี สมใจ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</si>
  <si>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</si>
  <si>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106-108</t>
  </si>
  <si>
    <t>ปุณิกา โชติสรางกูล, ชาญเดช เจริญวิริยะกุล, อัครมณี สมใจ</t>
  </si>
  <si>
    <t>การส่งเสริมอาชีพช่องทางการหารายได้ในสถานการณ์ระบาดโควิด 19 ในเขตกรุงเทพมหานคร</t>
  </si>
  <si>
    <t>103-105</t>
  </si>
  <si>
    <t>ณัฐชยา ไชยมงคล, ชาญเดช เจริญวิริยะกุล, อัครมณี สมใจ</t>
  </si>
  <si>
    <t>The Aesthetic Significance of the Ballet "Red Detachment of Women" and the Female Ideology</t>
  </si>
  <si>
    <t>งานประชุมวิชาการและนำเสนอผลงานวิจัยระดับชาติและนานาชาติ ครั้งที่ 15</t>
  </si>
  <si>
    <t>21 มีนาคม 2565</t>
  </si>
  <si>
    <t>MissLina Lyu</t>
  </si>
  <si>
    <t>การวิเคราะห์ข้อความของการวิจัยนิเวศวิทยาวัฒนธรรมนาฏศิลป์จีน</t>
  </si>
  <si>
    <t>Ms.Lichao Liu</t>
  </si>
  <si>
    <t>การคิดเชิงตรรกะและการนำเสนอทางศิลปะ: บทวิเคราะห์นาฏศิลป์เรื่องเล่าจากมุมมองการสื่อสาร</t>
  </si>
  <si>
    <t>Mr.Xiaobiao Liu</t>
  </si>
  <si>
    <t>Traditionalized Intangible Cultural Heritage Performance -Reflection on the field investigation of Changsha Huaguxi</t>
  </si>
  <si>
    <t>Ms.Lingdan Wang</t>
  </si>
  <si>
    <t>วัฒนาการของการแสดงอุปรากรจีน: กรณีศึกษาโอเปร่าเฉียน</t>
  </si>
  <si>
    <t>Ms.Dandan Sun</t>
  </si>
  <si>
    <t>Marketing Innovation and Export Efficiency</t>
  </si>
  <si>
    <t>นายกิตติพัฒน์ บัวเล็ก</t>
  </si>
  <si>
    <t>ประสิทธิผลของการใส่รองเท้าบรรเทาอาการชาเท้าในผู้ป่วยเบาหวาน</t>
  </si>
  <si>
    <t>นางสาวภัชรินทร์ กลั่นคูวัฒน์</t>
  </si>
  <si>
    <t>การศึกษา SWOT Analysis ของแหล่งท่องเที่ยวชุมชนใน อ.บางเลน จ.นครปฐม เพื่อการออกแบบการพัฒนาการท่องเที่ยวชุมชนในรูปแบบใหม่</t>
  </si>
  <si>
    <t>นายธวัช เลาหอรุโณทัย</t>
  </si>
  <si>
    <t>วิทยาลัยการจัดการอุตสาหกรรมบริการ</t>
  </si>
  <si>
    <t>การท่องเที่ยวและธุรกิจบริการ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</si>
  <si>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</si>
  <si>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นางวันวิสาข์ นาถนิติวิทยา</t>
  </si>
  <si>
    <t>นโยบายสาธารณะ</t>
  </si>
  <si>
    <t>ศึกษารูปแบบการรักษาโรคลมปะกังด้วยศาสตร์การแพทย์แผนไทย</t>
  </si>
  <si>
    <t>นางสาวเนตรนภา ย่องหิ้น</t>
  </si>
  <si>
    <t>คุณภาพการบริการของโรงแรมบนเกาะเสม็ดจังหวัดระยองระหว่างสถานการณ์การแพร่ระบาด ของโรคโควิด-19</t>
  </si>
  <si>
    <t>นายวิเชียร จันทลุน</t>
  </si>
  <si>
    <t>การศึกษาความพึงพอใจของนักท่องเที่ยวชาวจีนที่มีการซื้อสินค้าในคิงเพาเวอร์ สนามบินสุวรรณภูมิ</t>
  </si>
  <si>
    <t>Ms.Fangni Shi</t>
  </si>
  <si>
    <t>ปัจจัยที่มีผลต่อการตัดสินใจเดินทางตามนักรีวิวบนสื่อออนไลน์ไปใช้บริการร้านคาเฟ่ในเขตกรุงเทพมหานคร</t>
  </si>
  <si>
    <t>นางสาวกฤติมา เกิดสุภาพ</t>
  </si>
  <si>
    <t>ความรู้ของประชาชนทั่วไปในการใช้ยาสมุนไพร การปฏิบัติตนและการป้องกันตนใน โรคระบบทางเดินหายใจ</t>
  </si>
  <si>
    <t>นางสาวพุทธรักษา ขับผักแว่น</t>
  </si>
  <si>
    <t>การประเมินการปล่อยก๊าซเรือนกระจกจากการดำเนินงาน ของ บริษัท วอเตอร์ อินเด็กซ์ แอนด์ คอนซัลแทนท์ จำกัด</t>
  </si>
  <si>
    <t>นางสาวหนึ่งฤทัย สายรัตน์</t>
  </si>
  <si>
    <t>การจัดการสิ่งแวดล้อมอุตสาหกรรม</t>
  </si>
  <si>
    <t>การจัดตั้งและการดำเนินการตามโครงการจัดตั้งเขตพัฒนาเศรษฐกิจพิเศษ จังหวัดกาญจนบุรี</t>
  </si>
  <si>
    <t>ปีที่ 7 ฉบับที่ 11 (พฤศจิกายน 2564)</t>
  </si>
  <si>
    <t>87-104</t>
  </si>
  <si>
    <t>นายณัชภัส รุ่งเรือง</t>
  </si>
  <si>
    <t>การอนุรักษ์ภูมิปัญญาท้องถิ่นไทยจากงานจักสานผักตบชวา</t>
  </si>
  <si>
    <t>399-410</t>
  </si>
  <si>
    <t>นายณกฤติกา ทรัพย์พ่วง</t>
  </si>
  <si>
    <t>การศึกษาความคิดเห็นของพนักงานที่มีต่อวัฒนธรรมองค์กรกับความเป็นองค์กรแห่งการเรียนรู้ของการไฟฟ้านครหลวง</t>
  </si>
  <si>
    <t>ปีที่ 8 ฉบับที่ 1 (มกราคม 2565)</t>
  </si>
  <si>
    <t>43-54</t>
  </si>
  <si>
    <t>จ่าอากาศเอก โยธิน มีสมวิทย์</t>
  </si>
  <si>
    <t>การบริหารงานตามหลักธรรมาภิบาลของสำนักส่งเสริมการท่องเที่ยวเมืองพัทยา จังหวัดชลบุรี</t>
  </si>
  <si>
    <t>ปีที่ 8 ฉบับที่ 2 (กุมภาพันธ์ 2565)</t>
  </si>
  <si>
    <t>185-196</t>
  </si>
  <si>
    <t>นายพิภัช สงวนไว้</t>
  </si>
  <si>
    <t>การมีส่วนร่วมของประชาชนในการบริหารงานของเทศบาลเมืองปทุมธานี จังหวัดปทุมธานี</t>
  </si>
  <si>
    <t>211-226</t>
  </si>
  <si>
    <t>นางสาวรัศมี ทองสิริไพรศรี</t>
  </si>
  <si>
    <t>การรับรู้ข่าวสารทางการเมืองต่อการตัดสินใจเลือกตั้งผู้ว่าราชการกรุงเทพมหานครของประชากรภายในกรมยุทธโยธาทหารบก</t>
  </si>
  <si>
    <t>307-318</t>
  </si>
  <si>
    <t>สิบเอก ธีระพงษ์ คงมณี</t>
  </si>
  <si>
    <t>ความคาดหวังของประชาชนในการพัฒนาท้องถิ่นด้านโครงสร้างพื้นฐานขององค์การบริหารส่วนตำบลเขาทะลุ อำเภอสวี จังหวัดชุมพร</t>
  </si>
  <si>
    <t>65-82</t>
  </si>
  <si>
    <t>นางสาวจุฑามาศ ชัยชนะ</t>
  </si>
  <si>
    <t>สภาพปัญหาการมีส่วนร่วมของพนักงานเทศบาลในการจัดทำแผนพัฒนาท้องถิ่น เทศบาลตำบลปากน้ำท่าเรือ จังหวัดระนอง</t>
  </si>
  <si>
    <t>ปีที่ 4 ฉบับที่ 4 (พฤศจิกายน-ธันวาคม 2564)</t>
  </si>
  <si>
    <t>นางสาวรัชดาวัลย์ ขอบใจ</t>
  </si>
  <si>
    <t>การมีส่วนร่วมของบุคลากรในการดำเนินงานตามแผนพัฒนาการเกษตรและสหกรณ์ เขตอำเภอเมือง จังหวัดระนอง</t>
  </si>
  <si>
    <t>139-154</t>
  </si>
  <si>
    <t>นางสาวสุภรัตน์ดา เพชรบูรณ์</t>
  </si>
  <si>
    <t>การวิเคราะห์กลยุทธ์การสื่อสารทางการเมืองในการนำนโยบายประชารัฐของรัฐบาลพลเอกประยุทธ์ จันทร์โอชา ไปปฏิบัติ</t>
  </si>
  <si>
    <t>จ่าสิบเอก มนัสชัย อันทะแสง</t>
  </si>
  <si>
    <t>แนวทางการพัฒนาบทบาทและหน้าที่ของพิพิธภัณฑ์ทหารในการเสริมสร้างอุดมการณ์ความรักชาติ กรณีศึกษาพิพิธภัณฑ์กองทัพบกเฉลิมพระเกียรติ</t>
  </si>
  <si>
    <t>79-96</t>
  </si>
  <si>
    <t>ร้อยโท อริสต์ เหล่ายัง</t>
  </si>
  <si>
    <t>แนวทางการช่วยเหลืองานตำรวจของประชาชน อำเภอสวี
จังหวัดชุมพร</t>
  </si>
  <si>
    <t>97-114</t>
  </si>
  <si>
    <t>ร้อยตำรวจตรี ธัชพงศ์ เรียนสุด</t>
  </si>
  <si>
    <t>ภาวะหมดไฟในการทำงานของบุคลากรในสำนักงานคณะกรรมการการศึกษาขั้นพื้นฐาน</t>
  </si>
  <si>
    <t>วารสารสวนสุนันทาวิชาการและวิจัย</t>
  </si>
  <si>
    <t>ปีที่ 15 ฉบับที่ 2 (กรกฎาคม-ธันวาคม 2564)</t>
  </si>
  <si>
    <t>60–79</t>
  </si>
  <si>
    <t>นายฉัตรชกรณ์ ระบิล</t>
  </si>
  <si>
    <t>การกล่อมเกลาทางการเมืองที่มีผลต่อการมีส่วนร่วมในการบริหารจัดการของประชาชน ในเขตเทศบาลนครสมุทรสาคร อาเภอเมืองสมุทรสาคร</t>
  </si>
  <si>
    <t>วารสารมนุษยศาสตร์และสังคมศาสตร์ มหาวิทยาลัยราชพฤกษ์</t>
  </si>
  <si>
    <t>ปีที่ 7 ฉบับพิเศษ (ธันวาคม 2564)</t>
  </si>
  <si>
    <t>นายศุภกร เพียรทอง</t>
  </si>
  <si>
    <t>แนวทางที่ส่งผลต่อคุณภาพชีวิตของผู้สูงอายุชุมชนพระยาประสิทธิ์ เขตดุสิต กรุงเทพมหานคร</t>
  </si>
  <si>
    <t>23-30</t>
  </si>
  <si>
    <t>นางสาวเพชรเกล้า ทองนาค</t>
  </si>
  <si>
    <t>แนวทางการสรางความมั่นคงของชาติ ผานศาสนา วัฒนธรรมและประเพณี สําหรับแรงงานขามชาติ กรณีศึกษาแรงงานชาวเมียนมารในจังหวัดสมุทรปราการ</t>
  </si>
  <si>
    <t>ปีที่ 7 ฉบับที่ 12 (ธันวาคม 2564)</t>
  </si>
  <si>
    <t>1-14</t>
  </si>
  <si>
    <t>นายทรงยศ ใจวงษ์</t>
  </si>
  <si>
    <t>แนวทางการพัฒนาเขตเศรษฐกิจพิเศษจังหวัดกาญจนบุรี-ท่าเรือน้ำลึกทวาย ภายใต้ผลประโยชน์ ความขัดแย้ง อำนาจทางการเมืองและความสัมพันธ์ระหว่างประเทศ</t>
  </si>
  <si>
    <t xml:space="preserve">วารสาร มจร สังคมศาสตร์ปริทรรศน์ </t>
  </si>
  <si>
    <t>ปีที่ 11 ฉบับที่ 1 (มกราคม-กุมภาพันธ์ 2565)</t>
  </si>
  <si>
    <t>43-57</t>
  </si>
  <si>
    <t>นางสาวอิงอร ไผ่สุวัฒน์</t>
  </si>
  <si>
    <t>ยุทธศาสตร์การพัฒนาเขตเศรษฐกิจพิเศษจังหวัดสระแก้ว ภายใต้บริบทประชาคมเศรษฐกิจอาเซียน</t>
  </si>
  <si>
    <t>101-110</t>
  </si>
  <si>
    <t>นายวัชรพล เกตุสุภะ</t>
  </si>
  <si>
    <t>รูปแบบภาวะผู้นำทางการเมืองเชิงพุทธเพื่อแก้ปัญหาความขัดแย้งทางการเมือง</t>
  </si>
  <si>
    <t>วารสารศิลปการจัดการ</t>
  </si>
  <si>
    <t>85-100</t>
  </si>
  <si>
    <t>นางบานชื่น นักการเรียน</t>
  </si>
  <si>
    <t>กระบวนการพัฒนาและความถดถอยของประชาธิปไตยในไทย เกาหลีใต้ และเมียนมา</t>
  </si>
  <si>
    <t>175-189</t>
  </si>
  <si>
    <t>นายบุญวัฒน์ สว่างวงศ์</t>
  </si>
  <si>
    <t>รูปแบบความร่วมมือในการพัฒนาอุตสาหกรรมอัญมณีและเครื่องประดับในกลุ่มประเทศอาเซียน กรณีศึกษาไทย – กัมพูชา</t>
  </si>
  <si>
    <t>วารสารมนุษยศาสตร์และสังคมศาสตร์มหาวิทยาลัยธนบุรี</t>
  </si>
  <si>
    <t>ปีที่ 15 ฉบับที่ 3 (กันยายน - ธันวาคม 2564)</t>
  </si>
  <si>
    <t>132-142</t>
  </si>
  <si>
    <t>นางชนานันทร์ รินธนาเลิศ</t>
  </si>
  <si>
    <t>The Effects of Innovation Management, Supply Chain Management, and Freight Forwarder Potential on Service Competitiveness of Road Transportation Entrepreneurs in Thailand</t>
  </si>
  <si>
    <t>International Journal of Mechanical Engineering</t>
  </si>
  <si>
    <t>Vol. 7 No. 1 January, 2022</t>
  </si>
  <si>
    <t>ISSN: 6178-6187</t>
  </si>
  <si>
    <t>Sasiwimon Wongwilai, Chattrarat Hotrawaisaya</t>
  </si>
  <si>
    <t>Factor Driven Supply Chain Performance of Auto-Parts Manufacturers in
Thailand: A Review</t>
  </si>
  <si>
    <t>Sciences and Business Management Graduate Conference 2021 : SBC2021</t>
  </si>
  <si>
    <t>412-417</t>
  </si>
  <si>
    <t>Weiwei Zhang and Wissawa Aunyawong</t>
  </si>
  <si>
    <t>The Effect of Supply Chain Integration on Flexible Logistics Capability of Thailand Auto-Parts Manufacturing Firms</t>
  </si>
  <si>
    <t>Sciences and Business Management Graduate Conference 2021 : SBC2022</t>
  </si>
  <si>
    <t>305-316</t>
  </si>
  <si>
    <t>Qinghai Zheng and Wissawa Aunyawong</t>
  </si>
  <si>
    <t>The Effect of Supply Chain Collaboration on Flexible Logistics Competence of
Thailand Auto-Parts Manufacturing Firms</t>
  </si>
  <si>
    <t>Sciences and Business Management Graduate Conference 2021 : SBC2023</t>
  </si>
  <si>
    <t>384-394</t>
  </si>
  <si>
    <t>Yuhang Han and Wissawa Aunyawong</t>
  </si>
  <si>
    <t>ปัจจัยส่วนประสมทางการตลาดที่ส่งผลต่อการตัดสินใจซื้อผลิตภัณฑ์ของผู้บริโภค</t>
  </si>
  <si>
    <t>Sciences and Business Management Graduate Conference 2021 : SBC2024</t>
  </si>
  <si>
    <t>493-504</t>
  </si>
  <si>
    <t>กัญญ์วัชรี บุญค้ำมา และ ชิตพงษ์ อัยสานนท์</t>
  </si>
  <si>
    <t>การเพิ่มประสิทธิภาพการจัดวางสินค้าแช่แข็งของธุรกิจอาหารปิ้งย่าง บริษัท ซูกิชิ อินเตอร์กรุ๊ป จำกัด</t>
  </si>
  <si>
    <t>Sciences and Business Management Graduate Conference 2021 : SBC2025</t>
  </si>
  <si>
    <t>1080-1089</t>
  </si>
  <si>
    <t>กฤษฎา เอกชัย และ ณัฐพัชร์ อารีรัชกุลกานต์</t>
  </si>
  <si>
    <t>Flexible Logistics Capability of Thailand Auto-Parts Manufacturing Firms</t>
  </si>
  <si>
    <t>Sciences and Business Management Graduate Conference 2021 : SBC2026</t>
  </si>
  <si>
    <t>351-355</t>
  </si>
  <si>
    <t>Qinghai Zheng, and Wissawa Aunyawong</t>
  </si>
  <si>
    <t>แนวการพัฒนาการให้บริการรถโดยสารประจำทาง สายกรุงเทพ-เชียงใหม่</t>
  </si>
  <si>
    <t>Sciences and Business Management Graduate Conference 2021 : SBC2027</t>
  </si>
  <si>
    <t>1059-1067</t>
  </si>
  <si>
    <t>วรรณภา หงษ์เวียงจันทร์ และ ปรีชา วรารัตนไชย</t>
  </si>
  <si>
    <t>Supply Chain Responsiveness of Thailand Auto-Parts Manufacturing Firms</t>
  </si>
  <si>
    <t>Sciences and Business Management Graduate Conference 2021 : SBC2028</t>
  </si>
  <si>
    <t>356-361</t>
  </si>
  <si>
    <t>Yanjing Tian, and Wissawa Aunyawong</t>
  </si>
  <si>
    <t>Factor Driven Logistics Flexibility of Auto-Parts Manufacturers in Thailand: A Review</t>
  </si>
  <si>
    <t>Sciences and Business Management Graduate Conference 2021 : SBC2029</t>
  </si>
  <si>
    <t>362-367</t>
  </si>
  <si>
    <t>Jin Song and Wissawa Aunyawong</t>
  </si>
  <si>
    <t>Supply Chain Collaboration of Thailand Auto-Parts Manufacturing Firms</t>
  </si>
  <si>
    <t>Sciences and Business Management Graduate Conference 2021 : SBC2030</t>
  </si>
  <si>
    <t>368-372</t>
  </si>
  <si>
    <t>Chunhua Zhang, and Wissawa Aunyawong</t>
  </si>
  <si>
    <t>Factor Driven Flexible Logistics Competence of Auto-Parts Manufacturers in
Thailand: A Review</t>
  </si>
  <si>
    <t>Sciences and Business Management Graduate Conference 2021 : SBC2031</t>
  </si>
  <si>
    <t>418-422</t>
  </si>
  <si>
    <t>Factor Driven Flexible Logistics Capability of Auto-Parts Manufacturers in Thailand: A Review</t>
  </si>
  <si>
    <t>Sciences and Business Management Graduate Conference 2021 : SBC2032</t>
  </si>
  <si>
    <t>406-411</t>
  </si>
  <si>
    <t>Jiaheng Li, and Wissawa Aunyawong</t>
  </si>
  <si>
    <t>The Effect of Supply Chain Integration on Supply Chain Responsiveness of Thailand Auto-Parts Manufacturing Firms</t>
  </si>
  <si>
    <t>Sciences and Business Management Graduate Conference 2021 : SBC2033</t>
  </si>
  <si>
    <t>317-328</t>
  </si>
  <si>
    <t>Yanjing Tian and Wissawa Aunyawong</t>
  </si>
  <si>
    <t>The Effect of Supply Chain Collaboration on Logistics Flexibility of Thailand Auto-Parts Manufacturing Firms</t>
  </si>
  <si>
    <t>Sciences and Business Management Graduate Conference 2021 : SBC2034</t>
  </si>
  <si>
    <t>329-339</t>
  </si>
  <si>
    <t>Jin Song, and Wissawa Aunyawong</t>
  </si>
  <si>
    <t>The Effect of Supply Chain Collaboration on Flexible Logistics Capability of
Thailand Auto-Parts Manufacturing Firms</t>
  </si>
  <si>
    <t>Sciences and Business Management Graduate Conference 2021 : SBC2035</t>
  </si>
  <si>
    <t>373-383</t>
  </si>
  <si>
    <t>The Effect of Supply Chain Collaboration on Supply chain performance of
Thailand Auto-Parts Manufacturing Firms</t>
  </si>
  <si>
    <t>Sciences and Business Management Graduate Conference 2021 : SBC2036</t>
  </si>
  <si>
    <t>395-405</t>
  </si>
  <si>
    <t>Weiwei Zhang, and Wissawa Aunyawong</t>
  </si>
  <si>
    <t>การจัดการคลังสินค้าของบริษัท เอบีซี จำกัด</t>
  </si>
  <si>
    <t>Sciences and Business Management Graduate Conference 2021 : SBC2037</t>
  </si>
  <si>
    <t>485-492</t>
  </si>
  <si>
    <t>ปัจจัยด้านคุณภาพการบริการและภาพลักษณ์ตราสินค้าที่มีผลต่อการตัดสินใจเลือกใช้บริการของบริษัท เคอรี่ เอ็กซ์เพรส (ประเทศไทย) จำกัด (มหาชน) ในอำเภอกันทรลักษ์ จังหวัดศรีสะเกษ</t>
  </si>
  <si>
    <t>Sciences and Business Management Graduate Conference 2021 : SBC2038</t>
  </si>
  <si>
    <t>1126-1137</t>
  </si>
  <si>
    <t>การจัดการโลจิสติกส์การท่องเที่ยวเชิงวัฒนธรรม วัดสระเกศ ราชวรมหาวิหาร</t>
  </si>
  <si>
    <t>Sciences and Business Management Graduate Conference 2021 : SBC2039</t>
  </si>
  <si>
    <t>1103-1113</t>
  </si>
  <si>
    <t>อลงกรณ์ พุทธิกร, ณัฐพัชร์ อารีรัชกุลกานต์ และ ชิตพงษ์ อัยสานนท์</t>
  </si>
  <si>
    <t>ตัวแปรที่ส่งผลต่อการเกิดอุบัติเหตุของพนักงานขับรถบรรทุกขนส่งสินค้าระหว่างจังหวัด</t>
  </si>
  <si>
    <t>Sciences and Business Management Graduate Conference 2021 : SBC2040</t>
  </si>
  <si>
    <t>1114-1125</t>
  </si>
  <si>
    <t>เรวัตร จเรสิทธิกุลชัย และ ชิตพงษ์ อัยสานนท์</t>
  </si>
  <si>
    <t>การเปรียบเทียบปัจจัยการเลือกใช้บริการรถโดยสารสาธารณะในจังหวัดเชียงใหม่</t>
  </si>
  <si>
    <t>Sciences and Business Management Graduate Conference 2021 : SBC2041</t>
  </si>
  <si>
    <t>1068-1079</t>
  </si>
  <si>
    <t>ศิรินภา มินแก้ว และ ปรีชา วรารัตนไชย</t>
  </si>
  <si>
    <t>NHANCING STUDENTS’ ACHIEVEMENT AND INVESTIGATING STUDENTS’ SATISFACTION IN LEARNING MATHEMATICS BY USING FLIPPED CLASSROOM</t>
  </si>
  <si>
    <t>The EUrASEANs: journal on global socio-economic dynamics</t>
  </si>
  <si>
    <t>106-116</t>
  </si>
  <si>
    <t>Chalongrat Khaoloek</t>
  </si>
  <si>
    <t>คณิตศาสตร์ศึกษา (หลักสูตรนานาชาติ)</t>
  </si>
  <si>
    <t>ผลกระทบของโรคข้อเข่าเสื่อม และการรักษาด้วยยาพอกสมุนไพร</t>
  </si>
  <si>
    <t>วารสารการแพทย์แผนไทยและการแพทย์ทางเลือก</t>
  </si>
  <si>
    <t>ปีที่ 19 ฉบับที่ 3 (กันยายน-ธันวาคม 2564)</t>
  </si>
  <si>
    <t>724-736</t>
  </si>
  <si>
    <t>กรุณา เจริญนวรัตน์</t>
  </si>
  <si>
    <t xml:space="preserve">ON THE INNOVATION OF FINANCIAL
MANAGEMENT IN E-COMMERCE
ENTERPRISES
</t>
  </si>
  <si>
    <t>1 บทความฉบับสมบูรณ์ที่ตีพิมพ์ในลักษณะใดลักษณะหนึ่ง</t>
  </si>
  <si>
    <t>the 3rd International Conference on Management, Innovation, Economics and Social Sciences</t>
  </si>
  <si>
    <r>
      <t xml:space="preserve">19-20 </t>
    </r>
    <r>
      <rPr>
        <sz val="10"/>
        <color theme="1"/>
        <rFont val="Cordia New"/>
        <family val="2"/>
      </rPr>
      <t>กุมภาพันธ์ 2565</t>
    </r>
  </si>
  <si>
    <t>the 3rd, หน้า 797-803</t>
  </si>
  <si>
    <t>MENGJING HAO</t>
  </si>
  <si>
    <t xml:space="preserve">INNOVATION OF BEHAVIORAL PSYCHOLOGY IN HUMAN RESOURCE MANAGEMENT
275. LI SUN- INNOVATION OF BEHAVIORAL PSYCHOLOGY IN HUMAN
RESOURCE MANAGEMENT
</t>
  </si>
  <si>
    <t>the 3rd, หน้า 804-810</t>
  </si>
  <si>
    <t>LI SUN</t>
  </si>
  <si>
    <t>ON THE IMPACT OF TOUR GUIDE SERVICE QUALITY
INNOVATION ON THE DEVELOPMENT OF TOURISM
INDUSTRY——TAKING HARBIN CITY, HEILONGJIANG
PROVINCE, CHINA AS AN EXAMPLE</t>
  </si>
  <si>
    <t>the 3rd, หน้า 232-240</t>
  </si>
  <si>
    <t>ZHICHENG YU</t>
  </si>
  <si>
    <t xml:space="preserve">RESEARCH ON INNOVATIVE BUSINESS MODEL OF
X COMPANY IN GUIZHOU, CHINA
</t>
  </si>
  <si>
    <t>the 3rd, หน้า 811-818</t>
  </si>
  <si>
    <t>XIONG RAN</t>
  </si>
  <si>
    <t xml:space="preserve">RESEARCH ON INNOVATIVE APPROACHES OF HUMAN
RESOURCE MANAGEMENT FOR ENTERPRISE DEVELOPMENT
IN DIGITAL ERA
</t>
  </si>
  <si>
    <t>the 3rd, หน้า 223-231</t>
  </si>
  <si>
    <t>YUECHUAN TANG</t>
  </si>
  <si>
    <t xml:space="preserve">STUDY ON INNOVATION OF EMPLOYEE TRAINING SYSTEM
OF B COMPANY
</t>
  </si>
  <si>
    <t>the 3rd, หน้า 153-160</t>
  </si>
  <si>
    <t xml:space="preserve"> QIANG HAO</t>
  </si>
  <si>
    <t xml:space="preserve">RESEARCH ON COMMUNITY O2O NEW RETAIL MODEL
INNOVATION IN FRESH INDUSTRY
</t>
  </si>
  <si>
    <t>the 3rd, หน้า 241-255</t>
  </si>
  <si>
    <t>SIHAN WANG</t>
  </si>
  <si>
    <t xml:space="preserve">INNOVATION MODE OF HOTEL MANAGEMENT UNDER THE
BACKGROUND OF THE INTERNET
</t>
  </si>
  <si>
    <t>the 3rd, หน้า 261-267</t>
  </si>
  <si>
    <t>WENPING YANG</t>
  </si>
  <si>
    <t xml:space="preserve">RESEARCH ON THE INNOVATION OF EMPLOYMENT
MANAGEMENT IN COLLEGES AND UNIVERSITIES FROM THE
PERSPECTIVE OF SYSTEM ENGINEERING
</t>
  </si>
  <si>
    <t>the 3rd, หน้า 268-275</t>
  </si>
  <si>
    <t>YUANYUAN ZHAO</t>
  </si>
  <si>
    <t xml:space="preserve">NEW FORM OF EDUCATION UNDER THE COVID-19 PANDEMIC
ONLINE EDUCATION
</t>
  </si>
  <si>
    <t>the 3rd, หน้า 276-285</t>
  </si>
  <si>
    <t>JIAN MA</t>
  </si>
  <si>
    <t xml:space="preserve">INNOVATIVE HEALTH MANAGEMENT OF DIABETES A NEW
MODEL IN THE INTERNET AGE
</t>
  </si>
  <si>
    <t>the 3rd, หน้า 286-294</t>
  </si>
  <si>
    <t>YANAN ZHAO</t>
  </si>
  <si>
    <t xml:space="preserve">EMPLOYEE ATTENDANCE APPLICATION BASED ON
DYNAMIC FACE RECOGNITION
</t>
  </si>
  <si>
    <t>the 3rd, หน้า 295-307</t>
  </si>
  <si>
    <t>JINGHUI ZHAO</t>
  </si>
  <si>
    <t xml:space="preserve">THE INFLUENCE OF ERROR MANAGEMENT CLIMATE ON
THE INNOVATIVE BEHAVIOR OF GENERATION Z
EMPLOYEES
</t>
  </si>
  <si>
    <t>the 3rd, หน้า 308-316</t>
  </si>
  <si>
    <t>JINGYA BAI</t>
  </si>
  <si>
    <t xml:space="preserve">DEVELOPMENT AND MANAGEMENT INNOVATION OF
HUMAN RESOURCE MANAGEMENT IN SMALL AND MEDIUMSIZED
ENTERPRISES
</t>
  </si>
  <si>
    <t>the 3rd, หน้า 819-823</t>
  </si>
  <si>
    <t>JUAN WU</t>
  </si>
  <si>
    <t xml:space="preserve">RESEARCH ON THE INNOVATION OF SMALL ENTERPRISE
HUMAN RESOURCE MANAGEMENT UNDER COVID-19
TAKING X COMPANY AS AN EXAMPLE
</t>
  </si>
  <si>
    <t>the 3rd, หน้า 317-328</t>
  </si>
  <si>
    <t>JIAWEN LI</t>
  </si>
  <si>
    <t xml:space="preserve">INNOVATIVE MANAGEMENT OF ELDERLY IN URBAN
COMMUNITY CARE UNIT OF HAINING CITY, CHINA
</t>
  </si>
  <si>
    <t>the 3rd, หน้า 329-354</t>
  </si>
  <si>
    <t>LONGFEI SUN</t>
  </si>
  <si>
    <t xml:space="preserve">ANALYSIS OF THE INNOVATION DIRECTION OF XIAOMI
SMART HOME BUSINESS MODEL UNDER THE INTERNET
</t>
  </si>
  <si>
    <t>the 3rd, หน้า 1006-1025</t>
  </si>
  <si>
    <t>YANG SHENG</t>
  </si>
  <si>
    <t xml:space="preserve">RESEARCH ON MARKETING MICRO INNOVATION STRATEGY
OF SMALL AND MEDIUM-SIZED ENTERPRISES
</t>
  </si>
  <si>
    <t>the 3rd, หน้า 355-364</t>
  </si>
  <si>
    <t>XIAOJUAN LIU</t>
  </si>
  <si>
    <t xml:space="preserve">RESEARCH ON MARKETING INNOVATION IN THE MOBILE PHONE INDUSTRY:A CASE OF XIAOMI SMARTPHONE IN CHINA
</t>
  </si>
  <si>
    <t>the 3rd, หน้า 372-379</t>
  </si>
  <si>
    <t>HUITING ZHANG</t>
  </si>
  <si>
    <t xml:space="preserve">ANALYSIS OF THE WAYS TO IMPROVE INNOVATION AND
ENTREPRENEURSHIP EDUCATION IN THE ERA OF BIG DATA
</t>
  </si>
  <si>
    <t>the 3rd, หน้า 458-461</t>
  </si>
  <si>
    <t>ROU TANG</t>
  </si>
  <si>
    <t xml:space="preserve">THE INFLUENCE OF MENTORING SYSTEM ON TACIT
KNOWLEDGE MANAGEMENT
</t>
  </si>
  <si>
    <t>the 3rd, หน้า 496-501</t>
  </si>
  <si>
    <t>YAN TIANHENG</t>
  </si>
  <si>
    <t xml:space="preserve">INNOVATIVE COMPENSATION METHOD FOR TALENT
RETENTION IN COVID-19 SITUATION
</t>
  </si>
  <si>
    <t>the 3rd, หน้า 511-519</t>
  </si>
  <si>
    <t>LIYAN GAO</t>
  </si>
  <si>
    <t xml:space="preserve">PROMOTION AND ANALYSIS OF NEW MEDIA MARKETING ON
ENTERPRISE MANAGEMENT INNOVATION
</t>
  </si>
  <si>
    <t>the 3rd, หน้า 824-827</t>
  </si>
  <si>
    <t>SHIHAO LI</t>
  </si>
  <si>
    <t xml:space="preserve">THE INFLUENCE OF MODERN HUMAN RESOURCE
MANAGEMENT ON STATE-OWNED ENTERPRISES
</t>
  </si>
  <si>
    <t>the 3rd, หน้า 520-526</t>
  </si>
  <si>
    <t>DONGXIA MA</t>
  </si>
  <si>
    <t xml:space="preserve">THE DEVELOPMENT AND DIRECTION OF LOGISTICS
INDUSTRY UNDER COVID-19
</t>
  </si>
  <si>
    <t>the 3rd, หน้า 527-531</t>
  </si>
  <si>
    <t>ZHIHUI WANG</t>
  </si>
  <si>
    <t xml:space="preserve">DEVELOPMENT TREND OF ECONOMIC MANAGEMENT IN
THE ERA OF BIG DATA
</t>
  </si>
  <si>
    <t>the 3rd, หน้า 532-538</t>
  </si>
  <si>
    <t>ZHANG YUANQING</t>
  </si>
  <si>
    <t xml:space="preserve">RESEARCH ON EMPLOYEE INNOVATION BEHAVIOUR IN
HRM INNOVATION STRATEGY
</t>
  </si>
  <si>
    <t>the 3rd, หน้า 539-544</t>
  </si>
  <si>
    <t>HAISHAN SHEN</t>
  </si>
  <si>
    <t xml:space="preserve">RESEARCH ON STATE-OWNED ENTERPRISES’ HUMAN
RESOURCES RISK AND INTERNAL CONTROL
</t>
  </si>
  <si>
    <t>the 3rd, หน้า 545-553</t>
  </si>
  <si>
    <t>JUN WANG</t>
  </si>
  <si>
    <t xml:space="preserve">RESEARCH ON HUMAN RESOURCE MANAGEMENT
OUTSOURCING AND RISK MANAGEMENT OF SMALL AND
MEDIUM ENTERPRISES
</t>
  </si>
  <si>
    <t>the 3rd, หน้า 554-560</t>
  </si>
  <si>
    <t>WEIXING SHI</t>
  </si>
  <si>
    <t xml:space="preserve">RESEARCH ON STRATEGICALLY-ORIENTED COST
MANAGEMENT OF HUMAN RESOURCES
</t>
  </si>
  <si>
    <t>the 3rd, หน้า 561-568</t>
  </si>
  <si>
    <t>SAINAN WANG</t>
  </si>
  <si>
    <t xml:space="preserve">TRANSFORMATION OF HUMAN CAPITAL MANAGEMENT
FUNCTIONS IN THE INTERNET ERA
</t>
  </si>
  <si>
    <t>the 3rd, หน้า 569-577</t>
  </si>
  <si>
    <t>YAPING LI</t>
  </si>
  <si>
    <t xml:space="preserve">RESEARCH ON HUMAN RESOURCE MANAGEMENT OF SMALL
AND MEDIUM-SIZED ENTERPRISES BASED ON CLOUD
COMPUTING
</t>
  </si>
  <si>
    <t>the 3rd, หน้า 583-591</t>
  </si>
  <si>
    <t>XIAOHUI ZHAI</t>
  </si>
  <si>
    <t xml:space="preserve">RESEARCH ON HUMAN RESOURCE COST CONTROL IN
ENTERPRISES
</t>
  </si>
  <si>
    <t>the 3rd, หน้า 592-600</t>
  </si>
  <si>
    <t xml:space="preserve"> DEYANG LI</t>
  </si>
  <si>
    <t xml:space="preserve">TALKING ABOUT THE IMPORTANCE OF HUMAN
RESOURCE MANAGEMENT
</t>
  </si>
  <si>
    <t>the 3rd, หน้า 601-610</t>
  </si>
  <si>
    <t>LI SIQI</t>
  </si>
  <si>
    <t xml:space="preserve">ANALYZE THE ROLE AND APPLICATION STRATEGY OF
EMOTION MANAGEMENT IN ENTERPRISE HUMAN
RESOURCE MANAGEMENT
</t>
  </si>
  <si>
    <t>the 3rd, หน้า 611-617</t>
  </si>
  <si>
    <t>MAN LI</t>
  </si>
  <si>
    <t xml:space="preserve">RESEARCH ON PRINCIPAL-AGENT RISK MANAGEMENT OF
HUMAN RESOURCES IN NEW ENTERPRISES
</t>
  </si>
  <si>
    <t>the 3rd, หน้า 633-639</t>
  </si>
  <si>
    <t>ZENG YI</t>
  </si>
  <si>
    <t xml:space="preserve">THE IMPACT OF BIG DATA ON HUMAN RESOURCE
MANAGEMENT OF E-COMMERCE ENTERPRISES TAKE
JINGDONG AS AN EXAMPLE
</t>
  </si>
  <si>
    <t>the 3rd, หน้า 651-658</t>
  </si>
  <si>
    <t>JIE ZHANG</t>
  </si>
  <si>
    <t>ANALYSIS OF INNOVATION MANAGEMENT MODE</t>
  </si>
  <si>
    <t>the 3rd, หน้า 659-662</t>
  </si>
  <si>
    <t>ZHIGUO GAN</t>
  </si>
  <si>
    <t xml:space="preserve">RESEARCH ON HUMAN RESOURCE TRAINING OF SMALL AND
MEDIUM-SIZED ENTERPRISES IN CHINA
</t>
  </si>
  <si>
    <t>the 3rd, หน้า 663-670</t>
  </si>
  <si>
    <t>JUN LIU</t>
  </si>
  <si>
    <t xml:space="preserve">PROBLEMS AND COUNTERMEASURES OF HUMAN RESOURCE
MANAGEMENT IN HIGH-STAR HOTEL
</t>
  </si>
  <si>
    <t>the 3rd, หน้า 671-680</t>
  </si>
  <si>
    <t>YAN ZHANG</t>
  </si>
  <si>
    <t xml:space="preserve">RESEARCH ON ETHICS OF HUMAN RESOURCE
MANAGEMENT IN CHINESE ENTERPRISES
</t>
  </si>
  <si>
    <t>the 3rd, หน้า 681-688</t>
  </si>
  <si>
    <t>BOHAO ZHANG</t>
  </si>
  <si>
    <t xml:space="preserve">RESEARCH ON MANAGEMENT METHODS OF ENTERPRISE
TECHNOLOGICAL INNOVATION SCHEME
</t>
  </si>
  <si>
    <t>the 3rd, หน้า 689-694</t>
  </si>
  <si>
    <t>LUO HAIYUN</t>
  </si>
  <si>
    <t xml:space="preserve">RESEARCH ON THE FUNCTION OF HUMAN RESOURCE
MANAGEMENT IN ENTERPRISE STRATEGIC REFORM
</t>
  </si>
  <si>
    <t>the 3rd, หน้า 695-703</t>
  </si>
  <si>
    <t>HUI ZHANG</t>
  </si>
  <si>
    <t xml:space="preserve">RESEARCH ON THE IMPORTANCE OF HUMAN EFFICIENCY
MANAGEMENT SYSTEM TO ENTERPRISE LISTING
</t>
  </si>
  <si>
    <t>the 3rd, หน้า 704-718</t>
  </si>
  <si>
    <t>YANJUN LIU</t>
  </si>
  <si>
    <t xml:space="preserve">RESEARCH ON THE IMPORTANCE OF INNOVATION
MANAGEMENT UNDER THE NEW ENVIRONMENT
</t>
  </si>
  <si>
    <t>the 3rd, หน้า 719-726</t>
  </si>
  <si>
    <t>RAN LU</t>
  </si>
  <si>
    <t xml:space="preserve">RESEARCH ON THE CURRENT SITUATION, PROBLEMS AND
COUNTERMEASURES OF HUMAN RESOURCES MANAGEMENT
IN PRIVATE HOSPITALS
</t>
  </si>
  <si>
    <t>the 3rd, หน้า 727-734</t>
  </si>
  <si>
    <t>XIAOYU WANG</t>
  </si>
  <si>
    <t xml:space="preserve">DISCUSSION ON THE BASIC GOVERNMENT SERVICES MODE UNDER
DIGITAL GOVERNMENT
</t>
  </si>
  <si>
    <t>the 3rd, หน้า 953-967</t>
  </si>
  <si>
    <t>WEI SUN</t>
  </si>
  <si>
    <t>INNOVATIVE HUMAN RESOURCE MANAGEMENT</t>
  </si>
  <si>
    <t>the 3rd, หน้า 743-752</t>
  </si>
  <si>
    <t>HAILI CHENG</t>
  </si>
  <si>
    <t>แบบจำลองความสำเร็จของโรงเรียนกวดวิชาในประเทศไทย</t>
  </si>
  <si>
    <t>วารสารวิทยาการจัดการ มหาวิทยาลัยราชภัฏเชียงราย</t>
  </si>
  <si>
    <t>กรกฎาคม - ธันวาคม</t>
  </si>
  <si>
    <t>ปีที่ 16 ฉบับที่ 2 (2021)</t>
  </si>
  <si>
    <t>วารุณี พูนพิพัฒน์กิจ</t>
  </si>
  <si>
    <t>OPINIONS ON THE MARKETING MIX FACTORS TOWARDS
THE SERVICE SELECTION OF GRAND BALLON D'OR
FOOTBALL CLUB, BANG KHAE, BANGKOK</t>
  </si>
  <si>
    <t>19-20 กุมภาพันธ์ 2565</t>
  </si>
  <si>
    <t>the 3rd, หน้า 1-10</t>
  </si>
  <si>
    <t xml:space="preserve">นายอัศวิน  จินดาอนันต์ยศ
</t>
  </si>
  <si>
    <t>Confirmative Component of the Governor in the Northeast of Thailand</t>
  </si>
  <si>
    <t>Journal of Positive School Psychology 2022</t>
  </si>
  <si>
    <t>2022</t>
  </si>
  <si>
    <t>ISSN2717-7564 Vol.6 No.2 หน้า 2809-2821</t>
  </si>
  <si>
    <t>นายสนิท  ขาวสอาด</t>
  </si>
  <si>
    <t>Influences of Organizational learning, Organization Innovation, and Business Performance on the Sustainability of the Companies Listed on the Stock Exchange of Thailand</t>
  </si>
  <si>
    <t>ISSN2717-7564 Vol.6 No.2 หน้า 2822-2834</t>
  </si>
  <si>
    <t>นางเอื้อมพร ปัญญาใสนาง</t>
  </si>
  <si>
    <t>Loyalty Model for the Nawatwithi OTOP Tourism Communities in Lower Northeastern Provinces S2 Cluster</t>
  </si>
  <si>
    <t>ISSN2717-7564 Vol.6 No.2 หน้า 2848-2860</t>
  </si>
  <si>
    <t>นายวิชา ขันคำ</t>
  </si>
  <si>
    <t>Sustainable Performance of the Management of the Private Vocational College Business Sector in Thailand</t>
  </si>
  <si>
    <t>ISSN2717-7564 Vol.6 No.2 หน้า 2898-2910</t>
  </si>
  <si>
    <t>นางวรากร เพ็ชรรุ่ง</t>
  </si>
  <si>
    <t>Influence of Innovation Capability Dynamic Capability and Organizational Climate toward Sustainability of Electroplating Factory in Thailand</t>
  </si>
  <si>
    <t>ISSN2717-7564 Vol.6 No.2 หน้า 2871-2882</t>
  </si>
  <si>
    <t>นายนันทพล จรรโลงศิริชัย</t>
  </si>
  <si>
    <t>Antecedents of Visitors’ Loyalty towards the Amusement Parks in Bangkok</t>
  </si>
  <si>
    <t>ISSN2717-7564 Vol.6 No.2 หน้า 2921-2932</t>
  </si>
  <si>
    <t>นางสาวสายไหม ศรีเมฆ</t>
  </si>
  <si>
    <t>A Model to Measure the Success of the Food Business in Bangkok and its vicinity</t>
  </si>
  <si>
    <t>ISSN2717-7564 Vol.6 No.2 หน้า 2945-2957</t>
  </si>
  <si>
    <t>นายวิเชียร  เอื้อสงวนกุล</t>
  </si>
  <si>
    <t xml:space="preserve">Components for the Success of the Development of the Flavoring Agent Manufacturing Business in Thailand </t>
  </si>
  <si>
    <t>ISSN2717-7564 Vol.6 No.2 หน้า 2958-2969</t>
  </si>
  <si>
    <t>นางสาวพิกุล ตันสกุล</t>
  </si>
  <si>
    <t>Innovation Management, Technology Management, and High-Performance Organization on the Sustainable Organizational Context of the Thai Auto Parts Manufacturing Industry</t>
  </si>
  <si>
    <t>ISSN2717-7564 Vol.6 No.2 หน้า 2970-2981</t>
  </si>
  <si>
    <t>นายจิรัฐพงศ์  นาคโนนหัน</t>
  </si>
  <si>
    <t>Influence of Digital Marketing, Image, and Decision Making on the Loyalty of Chinese Tourists Visiting Thailand</t>
  </si>
  <si>
    <t>ISSN2717-7564 Vol.6 No.2 หน้า 2982-2998</t>
  </si>
  <si>
    <t>Mr.Dejun Zhang</t>
  </si>
  <si>
    <t xml:space="preserve">Antecedents of the Success of the Healthy Food Business Entrepreneurs in Bangkok and Its Metropolitan </t>
  </si>
  <si>
    <t>2022, Vol. 6, No. 3, หน้า 4268 – 4279</t>
  </si>
  <si>
    <t>จันทร์ทิพย์ ภาคย์วิศาล</t>
  </si>
  <si>
    <t>Good Governance, Management Policies, and Management Achievement Affecting the Sustainability of the Government Pension Fund (GPF)</t>
  </si>
  <si>
    <t>2022, Vol. 6, No. 3, หน้า 4292 – 4301</t>
  </si>
  <si>
    <t>นางสาวพิชามณต์ ชาญสุไชย</t>
  </si>
  <si>
    <t>การศึกษาเปรียบเทียบประสิทธิผลความปลอดภัยของยาสุมพระตำราหลวงกับยาคาเฟอร์กอตต่อการรักษาโรคไมเกรนในคนกลุ่มวัยทำงาน</t>
  </si>
  <si>
    <t>วารสารพยาบาลกระทรวงสาธารณสุข</t>
  </si>
  <si>
    <t>กันยายน-ธันวาคม64</t>
  </si>
  <si>
    <t>ปีที่ 31 ฉบับที่3</t>
  </si>
  <si>
    <t>นายนิติรัตน์  มีกาย</t>
  </si>
  <si>
    <t>แพย์แผนไทยประยุกต์</t>
  </si>
  <si>
    <t>รูปแบบการพัฒนาการปกครองคณะสงฆ์เถรวาท (มหานิกาย):คณะสงฆ์เขตภาคกลาง</t>
  </si>
  <si>
    <t xml:space="preserve">วารสารวิชาการสิรินธรปริทรรศน์ </t>
  </si>
  <si>
    <t>กรกฎาคม - ธันวาคม 64</t>
  </si>
  <si>
    <t>ปีที่ 22 ฉบับที่2</t>
  </si>
  <si>
    <t>พระมหาวีระชาติ โปธา</t>
  </si>
  <si>
    <t>ทัศนคติของนักท่องเที่ยวชาวไทยต่อองค์ประกอบการท่องเที่ยวของอำเภอปากช่อง จังหวัดนครราชสีมา ระหว่างสถานการ์การแพร่ระบาดของโรคติดเชื้อไวรัสโคโรนา 2019 (โควิด-19)</t>
  </si>
  <si>
    <t>วารสารรัฐประศาสนศาสตร์ มหาวิทยาลัยราชภัฏสวนสุนันทา</t>
  </si>
  <si>
    <t>มกราคม - ธันวาคม 65</t>
  </si>
  <si>
    <t>ปีที่ 5 ฉบับที่ 1</t>
  </si>
  <si>
    <t>ศิริรัตน์ โรจนปณิธิกุล และ ศุภลักษณ์ เงาประเสริฐวงศ์</t>
  </si>
  <si>
    <t>การจัดการท่องเที่ยวและบริการ</t>
  </si>
  <si>
    <t>การเพิ่มประสิทธิภาพการบริหารโซ่อุปทานของโรงชุบโลหะ: กรณีศึกษาบริษัท ABC
The Efficiency Increasing of Metal Plating's Supply Chain Management:
A Case Study of ABC Company</t>
  </si>
  <si>
    <t>การประชุมวิชาการด้านวิทยาศาสตร์และการบริหารการจัดการระดับบัณฑิตศึกษา ประจำปี 2565</t>
  </si>
  <si>
    <t>1138-1163</t>
  </si>
  <si>
    <t>อินทิรา แบ่งเพชร และ 
ณัฎภัทรศญา เศรษฐโชติสมบัติ</t>
  </si>
  <si>
    <t>การแก้ไขปัญหาการจัดเส้นทางรถเก็บขยะมูลฝอย ด้วยวิธีการสร้างแบบจาลองเพื่อการตัดสินใจ ด้วยไมโครซอฟท์เอ็กเซล โซลเวอร์ กรณีศึกษา องค์การบริหารส่วนตาบลหนองกบ อาเภอบ้านโป่ง จังหวัดราชบุรี</t>
  </si>
  <si>
    <t xml:space="preserve">วารสารวิทยาลัยโลจิสติกส์และซัพพลายเชน 
</t>
  </si>
  <si>
    <t xml:space="preserve">ปีที่ 8 ฉบับที่ 1 มกราคม - มิถุนายน 2565 </t>
  </si>
  <si>
    <t>62-73</t>
  </si>
  <si>
    <t>กรรณิการ์ ศรีพนมวรรณ
พงษ์เทพ ภูเดช
ชณิชา หมดยาดี</t>
  </si>
  <si>
    <t>แนวทางการบริหารพื้นที่เชิงพาณิชย์
commercial space management guidelines</t>
  </si>
  <si>
    <t>505-511</t>
  </si>
  <si>
    <t>Qihui Shen และ 
ฉัตรรัตน์ โหตระไวศยะ</t>
  </si>
  <si>
    <t>แนวทางการบริหารพื้นที่เชิงพาณิชย์ของตลาดน้ำในท้องถิ่นของประเทศไทย
Guidelines for managing commercial areas of local floating markets in
Thailand</t>
  </si>
  <si>
    <t>1164-1175</t>
  </si>
  <si>
    <t>แนวทางการพัฒนาคุณภาพการให้บริการที่ส่งผลต่อการตัดสินใจใช้บริการ
Service quality improvement guidelines that affect service decision-making</t>
  </si>
  <si>
    <t>512-518</t>
  </si>
  <si>
    <t>Boyang Yu และ 
ฉัตรรัตน์ โหตระไวศยะ</t>
  </si>
  <si>
    <t>คุณภาพการให้บริการที่มีผลต่อการตัดสินใจเลือกใช้บริการ บริษัท ไปรษณีย์ไทย จำกัด
The quality of service that affects the decision to use the service of
Thailand Post Company Limited</t>
  </si>
  <si>
    <t>1176-1186</t>
  </si>
  <si>
    <t>ภาวะผู้นำของผู้บริหารสถานศึกษาที่ส่งผลต่อสมรรถนะการบริหารวิชาการ สังกัดสำนักงานเขตพื้นที่การศึกษามัธยมศึกษา เขต 10</t>
  </si>
  <si>
    <t>วารสารบริหารการศึกษา มศว</t>
  </si>
  <si>
    <t>ปีที่ 18 ฉบับที่ 35</t>
  </si>
  <si>
    <t>ศิริภัทร  นิติกรนุสรณ์ และ ดร.ธดา สิทธิ์ธาดา</t>
  </si>
  <si>
    <t>บริหารการศึกษา</t>
  </si>
  <si>
    <t>แนวทางการบริหารจัดการเรียนรู้ตามวงจรเดมมิ่งของสถานศึกษาสังกัดสำนักงานเขตพื้นที่การศึกษาประถมศึกษาสมุทรสงคราม</t>
  </si>
  <si>
    <t>กรรณิการ์ คงนาม และ ดร.ธดา  สิทธิ์ธาดา</t>
  </si>
  <si>
    <t>การนิเทศของผู้บริหารสถานศึกษาที่ส่งผลต่อการจัดการเรียนรู้ของครูสังกัดสำนักงานเขตพื้นที่การศึกษาประถมศึกษาสมุทรสาคร</t>
  </si>
  <si>
    <t>ณัฏฐโชติ จันทร์เพ็ชร และ ดร.ธดา สิทธิ์ธาดา</t>
  </si>
  <si>
    <t>A study of the tourist behavior stayed in Rawai Beach Phuket</t>
  </si>
  <si>
    <t>The 2nd International  Students Conference on Academic Multidisciplinary Research 2022</t>
  </si>
  <si>
    <t>April 27,2022</t>
  </si>
  <si>
    <t xml:space="preserve">Weerapat Areerob
Weera Weerasophon
Boontha Chailert
</t>
  </si>
  <si>
    <t>Study the tourist behavior to use service of The Vijitt Resort Phuket</t>
  </si>
  <si>
    <t xml:space="preserve">Pongsura Khoopongsakorn
Weera Weerasophon
Boontha Chailert
Ladda  Hirunyava
</t>
  </si>
  <si>
    <t>Customer Satisfaction with the Services of The Vijitt Resort Phuket</t>
  </si>
  <si>
    <t xml:space="preserve">Suphachart Kitdumnurn
Weera Weerasophon
Boontha Chailert
</t>
  </si>
  <si>
    <t xml:space="preserve">The research of marketing strategy of tourists using the service of the “OKURA PRESTIGE BANGKOK HOTEL” during pandemic of coronavirus 2019   </t>
  </si>
  <si>
    <t xml:space="preserve">Piyapat Chillananda
Weera Weerasophon
</t>
  </si>
  <si>
    <t>Behavior and Satisfaction of Japanese Customers Towards the Service of The Okura Prestige Bangkok Hotel during the situation of the covid 19 epidemic</t>
  </si>
  <si>
    <t xml:space="preserve">Korawit Suankamsri
Weera Weerasophon
</t>
  </si>
  <si>
    <t>To study the factors of marketing mix (7Ps) that affect the purchase satisfaction of Thai orchids among the European tourists</t>
  </si>
  <si>
    <t xml:space="preserve">Thawat Laohaarunothai
Supasak Ngaoprasertwong
</t>
  </si>
  <si>
    <t>กลยุทธ์การบริหารเพื่อส่งเสริมทักษะการเป็นผู้ประกอบการของนักเรียนโรงเรียนในเครือมูลนิธิเซนต์คาเบรียลแห่งประเทศไทย</t>
  </si>
  <si>
    <t>วารสารครุศาสตร์ มหาวิทยาลัยราชภัฏมหาสารคาม</t>
  </si>
  <si>
    <t>ปีที่ 19 ฉบับที่ 1 มกราคม - เมษายน  65</t>
  </si>
  <si>
    <t>141-152</t>
  </si>
  <si>
    <t>นายพงษ์ธร  แก้วยองผาง และ กัญญ์รัชการย์ เลิศอมรศักด์</t>
  </si>
  <si>
    <t>โมเดลเชิงโครงสร้างความสัมพันธ์ระหว่างปัจจัยที่ส่งผลต่อสมรรถนะโซ่อุปทานองค์กรผู้ผลิตชิ้นส่วนและอะไหล่ยานยนต์ในโรงการพัฒนาระเบียงเศรษฐกิจพิเศษภาคตะวันออก (EEC) ของประเทศไทย</t>
  </si>
  <si>
    <t>วารสารชุมชนวิจัย มหาวิทยาลัยราชภัฏนคราชสีมา</t>
  </si>
  <si>
    <t>ปีที่ 15 ฉบับที่ 4 ตุลาคม - ธันวาคม 2564</t>
  </si>
  <si>
    <t>196-209</t>
  </si>
  <si>
    <t>นายประจักษ์ พรมงาม, ดร.ชิตพงษ์  อัยสานนท์</t>
  </si>
  <si>
    <t>บริหารธุรกิจดุษฎีบัณฑิต</t>
  </si>
  <si>
    <t>ปัจจัยที่ส่งผลต่อการบริหารงานวิชาการในสถานศึกษาเอกชนระดับประถมศึกษาของจังหวัดเชียงใหม่ในความปกติใหม่</t>
  </si>
  <si>
    <t>9 งานสร้างสรรค์ที่มีการเผยแพร่สู่สาธารณะในลักษณะใดลักษณะหนึ่ง หรือผ่านสื่ออิเล็กทรอนิกส์ online</t>
  </si>
  <si>
    <t>Journal of Roi Kaensarn Academi</t>
  </si>
  <si>
    <t>ปีที่ 7 ฉบับที่ 4 เมษายน 2565</t>
  </si>
  <si>
    <t>145-159</t>
  </si>
  <si>
    <t xml:space="preserve">วีรวิชญ์ อารีสวัสดิ์ </t>
  </si>
  <si>
    <t>นวัตกรรมการตลาดส่งผลต่อความภักดีของลูกค้าในกลุ่มบริษัทโลจิสติกส์</t>
  </si>
  <si>
    <t>IHUSOC III: The 3rd International Conference on Humanities and Social Sciences And NIVCMR (The 5th National and International Virtual Conference on Multidisciplinary Research)</t>
  </si>
  <si>
    <t>481-491</t>
  </si>
  <si>
    <t>คุณา ญาณสาร</t>
  </si>
  <si>
    <t>คุณภาพการบริการที่ส่งผลต่อความภักดีของลูกค้าบริษัท บีดี พลัส โกลบอล จำกัด</t>
  </si>
  <si>
    <t>492-503</t>
  </si>
  <si>
    <t>โมเดลการยอมรับเทคโนโลยี: การประยุกต์ใช้สำหรับพัฒนาแอปพลิเคชัน</t>
  </si>
  <si>
    <t>441-455</t>
  </si>
  <si>
    <t>ขวัญเรือน ลิ่มสกุล</t>
  </si>
  <si>
    <t>ปัจจัยที่ส่งผลต่อการยอมรับ แอปพลิเคชัน PacD สำหรับการรสื่อสารและการเรียนรู้ของพนักงานบริษัท แอล เอช ไฟแนนซ์เชียล กรุ๊ป จำกัด (มหาชน)</t>
  </si>
  <si>
    <t>427-440</t>
  </si>
  <si>
    <t>นวัตกรรมการบริการซ่อมบำรุงรถยนต์</t>
  </si>
  <si>
    <t>469-480</t>
  </si>
  <si>
    <t>ภัคพล จันทร์แพง</t>
  </si>
  <si>
    <t>วัตกรรมการบริการที่ส่งผลต่อความภักดีของผู้รับบริการ บริษัท โอ เอส การาจ จำกัด</t>
  </si>
  <si>
    <t>456-468</t>
  </si>
  <si>
    <t>นวัตกรรมการตลาดสำหรับการให้บริการติดตั้งโซลาร์รูฟท็อปในโรงงานอุตสาหกรรม</t>
  </si>
  <si>
    <t>547-558</t>
  </si>
  <si>
    <t>อรพิมล ณ นคร</t>
  </si>
  <si>
    <t>นวัตกรรมการบริการที่ส่งผลต่อการตัดสินใจซื้ออาหารโฮมเมด</t>
  </si>
  <si>
    <t>528-539</t>
  </si>
  <si>
    <t>วิรัช วัฒนกิตติคุณ</t>
  </si>
  <si>
    <t>ปัจจัยที่ส่งผลต่อความภักดีของธุรกิจร้านกาแฟ: การทบทวนวรรณกรรม</t>
  </si>
  <si>
    <t>504-514</t>
  </si>
  <si>
    <t>จิดาภา ผริตาฤทธิ</t>
  </si>
  <si>
    <t>565-577</t>
  </si>
  <si>
    <t>ทวีนันท์ ช่วยนา</t>
  </si>
  <si>
    <t>กระบวนการวิเคราะห์และออกแบบแอปพลิเคชัน: การประยุกต์ใช้การออกแบบแอปพลิเคชันการบริหารจัดการการนำเข้าสินค้าจากสาธารณรัฐประชาชนจีน</t>
  </si>
  <si>
    <t>515-527</t>
  </si>
  <si>
    <t>วิธิญญา ศรีดี</t>
  </si>
  <si>
    <t>นวัตกรรมบริการกับการตัดสินใจซื้อ การประยุกต์กับธุรกิจประกัน</t>
  </si>
  <si>
    <t>559-577</t>
  </si>
  <si>
    <t>ณัชทิชา อมรกิติพล</t>
  </si>
  <si>
    <t>นวัตกรรมบริการที่ส่งผลต่อการตัดสินใจเลือกใช้บริการ บริษัทจัดสวน</t>
  </si>
  <si>
    <t>540-546</t>
  </si>
  <si>
    <t>นิชานาถ อมรกิติพล</t>
  </si>
  <si>
    <t xml:space="preserve">Incidence of Clinical Signs in Poisoned Pets of Thailand:A Retrospective Study </t>
  </si>
  <si>
    <t>World's Veterinary Journal</t>
  </si>
  <si>
    <t>March 25,2022</t>
  </si>
  <si>
    <t>28-33</t>
  </si>
  <si>
    <t>Athip Lorsirigool,Yuttana Sudjaroen ,and Narong Kulnides</t>
  </si>
  <si>
    <t>Recurrent Squamous Cell Carcinoma of the Submandibular Region after Surgery in a Dog: A Case Report</t>
  </si>
  <si>
    <t>December25,2021</t>
  </si>
  <si>
    <t>731-734</t>
  </si>
  <si>
    <t>The Development of Business English Speaking for Communication Course for Business English Students at Three Rajabhat Universities in Southern Thailand</t>
  </si>
  <si>
    <t>วารสารนาคบุตรปริทรรศน์  ปีที่ 14 ฉบับที่1</t>
  </si>
  <si>
    <t>มกราคม - เมษายน 65</t>
  </si>
  <si>
    <t>33-42</t>
  </si>
  <si>
    <t>Jiraporn Sukkrong,Achara Wongsothorn,Suwaree Yordchim,Suttipong Boonphadung</t>
  </si>
  <si>
    <t>ภาษาศาตร์</t>
  </si>
  <si>
    <t>Components for the Success of the Development of the Flavoring Agent Manufacturing Business in Thailand</t>
  </si>
  <si>
    <t xml:space="preserve">Journal of Positive School Psychology </t>
  </si>
  <si>
    <t>2022 vol.6,No2</t>
  </si>
  <si>
    <t>2958-2969</t>
  </si>
  <si>
    <t>Phikul Tanskul,Tanapol Kortana,Niyom Suwande,jBundit Pungnirund</t>
  </si>
  <si>
    <t>The Success Factors Influencing the Quality Enhancement 
of Competitive Potentials for SMEs in Thailand</t>
  </si>
  <si>
    <t>the 15th National and International Conference "Global Goals,Local Actions: Looking Back and Moving Forward 2022'</t>
  </si>
  <si>
    <t>Khanittha Sekkumbong</t>
  </si>
  <si>
    <t>รูปแบบการพัฒนามหาวิทยาลัยราชภัฏกลุ่มรัตนโกสินทร์ ในศตวรรษที่ 21 สู่ความเป็นมหาวิทยาลัยสีเขียวที่เป็นมิตรต่อสิ่งแวดล้อมอย่างยั่งยืน</t>
  </si>
  <si>
    <t>พฤศจิกายน - ธันวาคม 64</t>
  </si>
  <si>
    <t>155-171</t>
  </si>
  <si>
    <t>ชนันท์ จันทร์หอม, สัณฐาน ชยนนท์,วิจิตรา ศรีสอน</t>
  </si>
  <si>
    <t>ละครสร้างสรรค์เพื่อการตระหนักรู้ในตนเองของเยาวชนต่อพฤติกรรมการกลั่นแกล้งบนโลกไซเบอร์</t>
  </si>
  <si>
    <t>วารสารวิชาการ มหาวิทยาลัยราชภัฏพระนคร</t>
  </si>
  <si>
    <t>375-399</t>
  </si>
  <si>
    <t>ลิขิต ใจดีและกุสุมา เทพรักษ์</t>
  </si>
  <si>
    <t>ภาวะผู้นำการเปลี่ยนแปลงของหัวหน้าพนักงานต้อนรับบนเครื่องบินที่ส่งผลต่อประสิทธิผลการปฏิบัติงานของพนักงานต้อนรับเครื่องบิน บริษัทการบินไทย จำกัด (มหาชน)</t>
  </si>
  <si>
    <t>วารสารการวิจัยการบริหารการพัฒนา</t>
  </si>
  <si>
    <t>มกราคม - มีนาคม 65</t>
  </si>
  <si>
    <t>1-17</t>
  </si>
  <si>
    <t>สิรินภา  สินตระการผล</t>
  </si>
  <si>
    <t>ความคาดหวังของประชาชนที่มีต่อการให้บริการของเทศบาล ตำบลบางใหญ่ อำเภอบางใหญ่ จังหวัดนนทบุรี</t>
  </si>
  <si>
    <t>18-32</t>
  </si>
  <si>
    <t>จิตรปราณี อึ้งวิฑูรสถิตย์</t>
  </si>
  <si>
    <t>ประสิทธิผลในการบริหารงานของผู้บริหารองค์การบริหารส่วนตำบลดอนตูม จังหวัดนครปฐม</t>
  </si>
  <si>
    <t>44-56</t>
  </si>
  <si>
    <t>เพ็ญพักตร์ สว่าง, ชาญเดช เจริญวิริยะกุล,และสุดาวรรณ สมใจ</t>
  </si>
  <si>
    <t>การบริหารงานวิชาการแบบมีส่วนร่วมของโรงเรียนขนาดใหญ่พิเศษ สังกัดสำนักงานเขตพื้นที่การศึกษาประถมศึกษากรุงเทพมหานคร</t>
  </si>
  <si>
    <t>70-82</t>
  </si>
  <si>
    <t>สุนันทา จันทร์ชูกลิ่น,เตือนใจ ดลประสิทธิ์</t>
  </si>
  <si>
    <t>บทบาทครูในยุคดิจิทัลของโรงเรียนสังกัดสำนักงานคณะกรรมการส่งเสริม การศึกษาเอกชน เขตดุสิต กรุงเทพมหานคร</t>
  </si>
  <si>
    <t>199-207</t>
  </si>
  <si>
    <t>ลดาวัลย์ เจริญศิริ,เตือนใจ ดลประสิทธิ์</t>
  </si>
  <si>
    <t>คุณภาพการให้บริการและความพึงพอใจด้านการขนส่งสินค้า ของ บริษัท เคอรี่ เอ็กซ์เพรส (ประเทศไทย)จำกัด</t>
  </si>
  <si>
    <t>ตุลาคม - ธันวาคม 64</t>
  </si>
  <si>
    <t>674-681</t>
  </si>
  <si>
    <t>ราณี ศรีไพบูลย์,ชาญเดช เจริญวิริยะกุล,วราพร ดำรงค์กูลสมบัติ</t>
  </si>
  <si>
    <t>แนวทางการบริหารองค์กรตามหลักธรรมาภิบาลของผู้บริหาร องค์การบริหารส่วนตำบลในพื้นที่ อำเภอกำแพงแสน จังหวัดนครปฐม</t>
  </si>
  <si>
    <t>682-695</t>
  </si>
  <si>
    <t>ภารดี วรเกริกกุลชัย,ชาญเดช เจริญวิริยะกุล,สุดาวรรณ สมใจ,วราพร ดำรงค์กูลสมบัติ</t>
  </si>
  <si>
    <t>การนำนโยบายการบริหารกิจการบ้านเมืองที่ดีไปปฏิบัติในเขตเทศบาลนครปากเกร็ด อำเภอปากเกร็ด จังหวัดนนทบุรี</t>
  </si>
  <si>
    <t>696-707</t>
  </si>
  <si>
    <t>สุวรรณี กิระหัส,ชาญเดช เจริญวิริยะกุล,สุดาวรรณ สมใจ</t>
  </si>
  <si>
    <t>ผลสัมฤทธิ์การมีส่วนร่วมของประชาชนในการบริหารงานของเทศบาลตำบลบะยาว อำเภอวังสามหมอ จังหวัดอุดรธานี</t>
  </si>
  <si>
    <t>708-719</t>
  </si>
  <si>
    <t>สุรศักดิ์ อุดมศิลป์, ชาญเดช เจริญวิริยะกุล</t>
  </si>
  <si>
    <t>การศึกษาความพึงพอใจในสวัสดิการ และความผูกพันในองค์การของข้าราชการ กรมกิจการพลเรือนทหารบก</t>
  </si>
  <si>
    <t>720-731</t>
  </si>
  <si>
    <t>วราพร ปิ่นกุล,นัทนิชา หาสุนทรี</t>
  </si>
  <si>
    <t>พฤติกรรมการบริโภคอาหารแช่แข็งผ่านระบบออนไลน์ของประชาชนในกรุงเทพมหานคร</t>
  </si>
  <si>
    <t>53-64</t>
  </si>
  <si>
    <t>Yulai Wu, ชาญเดช เจริญวิริยะกุล, อัครมณี สมใจ, วรรณนัฎฐา ขนิษฐบุตร, สุดา สุวรรณาภิรมย์</t>
  </si>
  <si>
    <t>การส่งเสริมเทคโนโลยีคอลเซ็นเตอร์ (Call center) การดูแลสุขภาพ และการจัดการชีวิตของผู้สูงอายุยุค 5G</t>
  </si>
  <si>
    <t>65-80</t>
  </si>
  <si>
    <t>ณัฏฐชัย จันทร์ทิพย์, ชาญเดช เจริญวิริยะกุล, วิชิต สุรดินทร์กูร, สุดา สุวรรณาภิรมย์</t>
  </si>
  <si>
    <t>ความรู้ความเข้าใจ การรับรู้ประโยชน์ และการจัดการการเปลี่ยนแปลงที่เกิดจากการใช้เทคโนโลยี และโมเดลธุรกิจแบบใหม่ (Digital Disruption) ให้ธุรกิจมีประสิทธิภาพ</t>
  </si>
  <si>
    <t>120-130</t>
  </si>
  <si>
    <t>ชุติมา เชยชุ่ม , ชาญเดช เจริญวิริยะกุล, อัครมณี สมใจ</t>
  </si>
  <si>
    <t>คุณภาพการให้บริการที่ส่งผลต่อความพึงพอใจของผู้รับบริการ สมาคมกีฬายิงปืนรณยุทธแห่งประเทศไทย</t>
  </si>
  <si>
    <t>กันยายน - ธันวาคม 64</t>
  </si>
  <si>
    <t>155-167</t>
  </si>
  <si>
    <t>ปริญ จิวชยาภัก, ชาญเดช เจริญวิริยะกุล, วิชิต สุรดินทร์กูร, กฤษณา ฟองธนกิจ , สโรชินี ศิริวัฒนา</t>
  </si>
  <si>
    <t>ปัจจัยการบริหารองค์กรที่ส่งผลต่อประสิทธิภาพในการปฏิบัติงานของพนักงาน บริษัท เอสซีจี แกรนด์ จำกัด</t>
  </si>
  <si>
    <t>168-182</t>
  </si>
  <si>
    <t>ภารดา สวัสดิ์กรรณ, ชาญเดช เจริญวิริยะกุล, วิชิต สุรดินทร์กูร, กฤษณา ฟองธนกิจ , เสาวภาคย์ กระจ่างยุทธ</t>
  </si>
  <si>
    <t>การจัดการโลจิสติกส์การท่องเที่ยวตลาดน้ำดำเนินสะดวก</t>
  </si>
  <si>
    <t>1187-1197</t>
  </si>
  <si>
    <t>SHUNYI PAN  และณัฐพัชร์ อารีรัชกุลกานต์</t>
  </si>
  <si>
    <t>การจัดการโลจิสติกส์การท่องเที่ยวเชิงวัฒนธรรม</t>
  </si>
  <si>
    <t>521-530</t>
  </si>
  <si>
    <t>SHUNYI PAN และ ณัฐพัชร์ อารีรัชกุลกานต์</t>
  </si>
  <si>
    <t>A CAUSAL MODEL AFFECTING THE DEVELOPMENT OF FREIGHT EFFICIENCY
FOR TRUCKS IN THAILAND</t>
  </si>
  <si>
    <t>Vol.8 No. 6 December 2021</t>
  </si>
  <si>
    <t>4625-4640</t>
  </si>
  <si>
    <t>Kesinee Sueni &amp; Asst.Prof.Dr. Preecha Wararatchai</t>
  </si>
  <si>
    <t>Causal determinant linkage of the intention to dispose of portable e-waste and the proper disposal behavior of office workers in Thailand</t>
  </si>
  <si>
    <t>Journal of Optoelectronics Laser</t>
  </si>
  <si>
    <t>Vol 41 No 4,March 2022</t>
  </si>
  <si>
    <t>Chalita Thriyawanich1,  Chattrarat Hotrawaisaya2</t>
  </si>
  <si>
    <t>ปัจจัยส่วนประสมทางการตลาดที่มีต่อการเลือกใช้บริการแกรนด์บัลลงค์ดอร์ ฟุตบอลคลับ เขตบางแค กรุงเทพมหานคร</t>
  </si>
  <si>
    <t>การประชุมวิชาการระดับชาติ การศึกษาเพื่อพัฒนาการเรียนรู้ ครั้้งที่ 6 ประจำปีี 2565</t>
  </si>
  <si>
    <t>1122-1134</t>
  </si>
  <si>
    <t>อัศวิน จินดาอนันต์ยศ</t>
  </si>
  <si>
    <t>คุณภาพการให้บริการของสำนักงานที่ดินกรุงเทพมหานคร สาขาบางกะปิ</t>
  </si>
  <si>
    <t>วารสารวิจัยการบริหารการพัฒนา</t>
  </si>
  <si>
    <t>เมษายน - มิถุนายน 65</t>
  </si>
  <si>
    <t>208-220</t>
  </si>
  <si>
    <t>กาญจนา คำตัน, ชาญเดช เจริญวิริยะกุล, กฤษณา ฟองธนกิจ, ศักดิ์สิทธิ์ พรรัตนศรีกุล</t>
  </si>
  <si>
    <t>ปัจจัยที่ส่งผลต่อคุณภาพการศึกษาของสถานศึกษาในโรงเรียน สังกัดสำนักงานเขตพื้นที่การศึกษามัธยมศึกษา เขต 2</t>
  </si>
  <si>
    <t>253-262</t>
  </si>
  <si>
    <t>สิริพร เฉลิมชุติเดช, ศันสนีย์ จะสุวรรณ์</t>
  </si>
  <si>
    <t>การบริหารงานแบบมุ่งผลสัมฤทธิ์ด้านวิชาการของโรงเรียนเอกชน สังกัดสำนักงานคณะกรรมการส่งเสริมการศึกษาเอกชน เขตดุสิต กรุงเทพมหานคร</t>
  </si>
  <si>
    <t>263-274</t>
  </si>
  <si>
    <t>สุพพัตรา สุดใจ, เตือนใจ ดลประสิทธิ์</t>
  </si>
  <si>
    <t>การประเมินความต้องการจำเป็นการบริหารงานวิชาการโดยใช้ชุมชนแห่งการเรียนรู้ทางวิชาชีพ โรงเรียนเอกชน สังกัดสำนักงานคณะกรรมการส่งเสริมการศึกษาเอกชน จังหวัดนนทบุรี เขต 1</t>
  </si>
  <si>
    <t>288-300</t>
  </si>
  <si>
    <t>วัฒนา หงสกุล, เตือนใจ ดลประสิทธิ์</t>
  </si>
  <si>
    <t>การศึกษาปัญหาและอุปสรรคในการปฏิบัติงานทางด้านการเก็บรวบรวมพยานหลักฐานของเจ้าหน้าที่ตำรวจในการปราบปรามการโจรกรรมรถยนต์: ศึกษากรณีกองบังคับการตำรวจนครบาล 2</t>
  </si>
  <si>
    <t>338-348</t>
  </si>
  <si>
    <t>ชาคียา บุญยรัตน์, ณรงค์ กุลนิเทศ</t>
  </si>
  <si>
    <t>การจัดการโลจิสติกส์ในช่วงสถานการณ์การแพร่ระบาดโควิด-19 ในประเทศไทย</t>
  </si>
  <si>
    <t>วารสารรัฐศาสตร์ มหาวิทยาลัยราชภัฏสวนสุนันทา</t>
  </si>
  <si>
    <t>มกราคม - มิถุนายน 65</t>
  </si>
  <si>
    <t>39-52</t>
  </si>
  <si>
    <t>นิธิวงศ์ โลหะวัฒนะกุล, ชาญเดช เจริญวิริยะกุล, อัครมณี สมใจ, วรรณนัฎฐา ขนิษฐบุตร</t>
  </si>
  <si>
    <t>การส่งเสริมคุณภาพชีวิตจากการประกอบอาชีพภายหลังการพ้นโทษ</t>
  </si>
  <si>
    <t>53-68</t>
  </si>
  <si>
    <t>ธันย์ชนน ศรีอัษฎาวุธกุล, ชาญเดช เจริญวิริยะกุล, อัครมณี สมใจ, วรรณนัฎฐา ขนิษฐบุตร, ศักดิ์สิทธิ์ พรรัตนศรีกุล</t>
  </si>
  <si>
    <t>รูปแบบความสำเร็จการเพิ่มศักยภาพและขีดความสามารถในการแข่งขันของธุรกิจ SMEs ประเภทอาหารในประเทศไทย</t>
  </si>
  <si>
    <t>วาสารบัณฑิตศึกษา มหาวิทยาลัยราชภัฏสวนสุนันทา</t>
  </si>
  <si>
    <t>31-48</t>
  </si>
  <si>
    <t>ขนิษฐา เศษคึมบง, ธนสุวิทย์ ทับหิรัญรักษ์, สมเดช รุ่งศรีสวัสดิ์</t>
  </si>
  <si>
    <t>รูปแบบการดำเนินชีวิตและปัจจัยส่วนประสมทางการตลาดออนไลน์ที่มีอิทธิพล ต่อกระบวนการตัดสินใจซื้ออาหารคลีนผ่านช่องทางออนไลน์ ของบุคลากรกรมสอบสวนคดีพิเศษ</t>
  </si>
  <si>
    <t>87-109</t>
  </si>
  <si>
    <t>สุนิสา ชีวันโชติบัณฑิต, ดร.พอดี สุขพันธ์</t>
  </si>
  <si>
    <t>The Effect of Information Technology Acceptance Model, Diffusion of Innovation, Social Cognitive Learning, and Channel Expansion Theory on Behavioral Intentions of People in Generation Z in Bangkok to Use the DoctorMe Applications</t>
  </si>
  <si>
    <t>vol.6No.3</t>
  </si>
  <si>
    <t>4619-4627</t>
  </si>
  <si>
    <t xml:space="preserve">ชาคร ตะยาภิวัฒนา </t>
  </si>
  <si>
    <t>vol6.No.2</t>
  </si>
  <si>
    <t>2898-2910</t>
  </si>
  <si>
    <t>วรากร เพ็ชรรุ่ง,ธนพล  ก่อฐานะ</t>
  </si>
  <si>
    <t>2848-2860</t>
  </si>
  <si>
    <t>วิชา ขันคำ, บุญไทย แก้วขันตี</t>
  </si>
  <si>
    <t>ประสิทธิผลของไฮโดรเจลผสมสารสกัดผักเสี้ยนผีในการลดภาวะสิวอักเสบ</t>
  </si>
  <si>
    <t>วารสารวิจัยและพัฒนาระบบสุขภาพปีที่ 14 ฉบับที่3</t>
  </si>
  <si>
    <t>111-124</t>
  </si>
  <si>
    <t>อิสรีย์ จิตต์สมนึก, ดวงพร นะคาพันธุ์ชัย</t>
  </si>
  <si>
    <t xml:space="preserve">Customer Behavior and Satisfaction of Instant Coffee </t>
  </si>
  <si>
    <t>The 5th Conference on Logistics and Supply Chain 2022</t>
  </si>
  <si>
    <t>20-05-2565</t>
  </si>
  <si>
    <t>163-178</t>
  </si>
  <si>
    <t>Mr.Ming Lu and 
Dr. Wissawa Aunyawong</t>
  </si>
  <si>
    <t>Service Quality and Customer Satisfaction of a Flight Booking Mobile Application</t>
  </si>
  <si>
    <t>179-194</t>
  </si>
  <si>
    <t>Mr.Dewu Liang and 
Dr. Wissawa Aunyawong</t>
  </si>
  <si>
    <t>Consumer Satisfaction and Behavior online shopping toward Dietary Supplement Products</t>
  </si>
  <si>
    <t>195-209</t>
  </si>
  <si>
    <t>Mr.Tao Li and 
Dr. Wissawa Aunyawong</t>
  </si>
  <si>
    <t>Mobile Internet Banking Customer Satisfaction and Service Quality during COVID-19 Lockdown</t>
  </si>
  <si>
    <t>210-225</t>
  </si>
  <si>
    <t>Miss.Wenhua Zhao and 
Dr. Wissawa Aunyawong</t>
  </si>
  <si>
    <t>Marketing Mix of Customer Behavior and Satisfaction of a Product</t>
  </si>
  <si>
    <t>226-236</t>
  </si>
  <si>
    <t>Service Quality and Customer Satisfaction of a Mobile Application</t>
  </si>
  <si>
    <t>237-251</t>
  </si>
  <si>
    <t>Customer Satisfaction and Behavior to purchase the Dietary Supplement</t>
  </si>
  <si>
    <t>252-261</t>
  </si>
  <si>
    <t xml:space="preserve">Customer Satisfaction and Service Quality on Mobile Banking </t>
  </si>
  <si>
    <t>262-270</t>
  </si>
  <si>
    <t>ความพึงพอใจของลูกค้าต่อคุณภาพการให้บริการ</t>
  </si>
  <si>
    <t>การประชุมวิชาการเนโลจิสติกส์และซัพพลายเชน ระดับชาติ ครั้งที่ 5</t>
  </si>
  <si>
    <t>254-263</t>
  </si>
  <si>
    <t>Mr.Yongcheng An Mr.Yongcheng An และ ฉัตรรัตน์ โหตระไวศยะ</t>
  </si>
  <si>
    <t>การบริการภายในสถานีบรรจุและแยกสินค้ากล่อง</t>
  </si>
  <si>
    <t>249-253</t>
  </si>
  <si>
    <t>Mr.Weiting Tu และ ฉัตรรัตน์ โหตระไวศยะ</t>
  </si>
  <si>
    <t>การขนส่งทางเรือด้วยตู้คอนเทนเนอร์</t>
  </si>
  <si>
    <t>243-248</t>
  </si>
  <si>
    <t>Miss.Yang Lu และ ฉัตรรัตน์ โหตระไวศยะ</t>
  </si>
  <si>
    <t>ศึกษาแนวคิดการปรับปรุงประสิทธิภาพการบริหารงานขนส่ง</t>
  </si>
  <si>
    <t>234-242</t>
  </si>
  <si>
    <t>Mr.Jie Chen และ ฉัตรรัตน์ โหตระไวศยะ</t>
  </si>
  <si>
    <t>ความเป็นไปได้ในการทำธุรกิจขนการส่งสินค้าด้วยการขนส่งต่อเนื่องหลายรูปแบบ</t>
  </si>
  <si>
    <t>224-233</t>
  </si>
  <si>
    <t>Mr.Huihuang Luo และ ฉัตรรัตน์ โหตระไวศยะ</t>
  </si>
  <si>
    <t>พฤติกรรมการรับรู้เกี่ยวกับแอปพลิเคชันสั่งอาหารในกรุงเทพมหานคร</t>
  </si>
  <si>
    <t>216-223</t>
  </si>
  <si>
    <t>Miss.Manli Zhang และ ดร.วิศวะ อุนยะวงษ์</t>
  </si>
  <si>
    <t>การจัดการด้านความปลอดภัยในการขนส่งสินค้าทางถนนด้วยรถบรรทุก</t>
  </si>
  <si>
    <t>207-215</t>
  </si>
  <si>
    <t>Miss.Xiaohong Fan Miss.Xiaohong Fan และ ดร.วิศวะ อุนยะวงษ์</t>
  </si>
  <si>
    <t>การพยากรณ์ความต้องการสินค้าสำหรับการวางแผนการผลิต</t>
  </si>
  <si>
    <t>207-216</t>
  </si>
  <si>
    <t>Mr.Guilin Yan และ ดร.วิศวะ อุนยะวงษ์</t>
  </si>
  <si>
    <t>การศึกษาแนวคิดการบริหารจัดการสินค้าคงคลังเพื่อลดต้นทุน</t>
  </si>
  <si>
    <t>191-197</t>
  </si>
  <si>
    <t>Mr.Mingshang Zhao และ ดร.วิศวะ อุนยะวงษ์</t>
  </si>
  <si>
    <t>ศึกษารูปแนวคิดการบริหารจัดการสินค้าคงคลังด้วยหลักการพยากรณ์และการจัดการสินค้าคงคลัง</t>
  </si>
  <si>
    <t>183-190</t>
  </si>
  <si>
    <t>Miss.Dan Xie และ ดร.วิศวะ อุนยะวงษ์</t>
  </si>
  <si>
    <t>การศึกษาการเพิ่มประสิทธิภาพการขนส่งโดยรถบรรทุก</t>
  </si>
  <si>
    <t>176-182</t>
  </si>
  <si>
    <t>Miss.Chenxiao Liu Miss.Chenxiao Liu และ ดร.วิศวะ อุนยะวงษ์</t>
  </si>
  <si>
    <t>แนวทางการเพิ่มประสิทธิภาพการขนส่งโดยรถบรรทุกของบริษัทกรณีศึกษา เจเจ ทรานสปอร์ท</t>
  </si>
  <si>
    <t>1432-1443</t>
  </si>
  <si>
    <t>Miss.Chenxiao Liu และ ดร.วิศวะ อุนยะวงษ์</t>
  </si>
  <si>
    <t>แนวทางการลดต้นทุนการบริหารสินค้าคงคลัง กรณีศึกษาบริษัทผลิตเครื่องใช้ไฟฟ้าแห่งหนึ่ง</t>
  </si>
  <si>
    <t>1444-1457</t>
  </si>
  <si>
    <t>การศึกษาปัจจัยที่ส่งผลต่อสินค้าคงคลังไม่เคลื่อนไหวของบริษัทร้านค้าปลีกแห่งหนึ่ง</t>
  </si>
  <si>
    <t>1458-1469</t>
  </si>
  <si>
    <t>การพยากรณ์ความต้องการสินค้าสำหรับการวางแผนการผลิตลำไยอบแห้ง</t>
  </si>
  <si>
    <t>1471-1483</t>
  </si>
  <si>
    <t>แนวทางการจัดการด้านความปลอดภัยในการขนส่งสินค้าทางถนนด้วยรถบรรทุก</t>
  </si>
  <si>
    <t>1484-1497</t>
  </si>
  <si>
    <t>Miss.Xiaohong Fan และ ดร.วิศวะ อุนยะวงษ์</t>
  </si>
  <si>
    <t>การศึกษาพฤติกรรมการรับรู้เกี่ยวกับแอปพลิเคชันส่งอาหาร</t>
  </si>
  <si>
    <t>1498-1509</t>
  </si>
  <si>
    <t>การศึกษาความเป็นไปได้สำหรับธุรกิจขนการส่งสินค้าอุปโภคบริโภคด้วยการขนส่งต่อเนื่องหลายรูปแบบ</t>
  </si>
  <si>
    <t>1510-1524</t>
  </si>
  <si>
    <t>แนวทางการปรับปรุงประสิทธิภาพการบริหารงานขนส่งสินค้า กรณีศึกษาบริษัทผู้ให้บริการขนส่งสินค้า B.O.Y</t>
  </si>
  <si>
    <t>1525-1542</t>
  </si>
  <si>
    <t>การเพิ่มประสิทธิภาพเส้นทางการเดินรถภายในลานตู้คอนเทนเนอร์ กรณีศึกษา เอบีซี เทอมินอล</t>
  </si>
  <si>
    <t>1543-1554</t>
  </si>
  <si>
    <t>การศึกษาความพึงพอใจการเข้าใช้บริการภายในสถานีบรรจุและแยกสินค้ากล่อง กรณีศึกษา สถานีตู้สินค้าเอบีซี (INLAND CONTAINER DEPOT)</t>
  </si>
  <si>
    <t>1555-1567</t>
  </si>
  <si>
    <t>ความพึงพอใจของลูกค้าต่อการให้บริการส่งพัสดุผ่านแพลตฟอร์มออนไลน์ในประเทศไทย</t>
  </si>
  <si>
    <t>1568-1576</t>
  </si>
  <si>
    <t>Mr.Yongcheng An และ ฉัตรรัตน์ โหตระไวศยะ</t>
  </si>
  <si>
    <t>ENHANCING CAPABILITIES OF FROZEN PROCESSED
FOOD EXPORTING ENTREPRENEURS DURING THE
EPIDEMIC CRISIS THROUGH THE EASTERN
ECONOMIC CORRIDOR DEVELOPMENT PROJECT</t>
  </si>
  <si>
    <t>RMUTT Global Business and Economics Review</t>
  </si>
  <si>
    <t>Vol. 17 No. 1 (2022): January - June 2022</t>
  </si>
  <si>
    <t>ISSN: 1905-8446</t>
  </si>
  <si>
    <t>Chotima Jotikasthira1 and Preecha Wararatchai2</t>
  </si>
  <si>
    <t>ISSN: 0974-5823</t>
  </si>
  <si>
    <t>A Causal Model Affecting The Development Of Freight Efficiency For Trucks In Thailand</t>
  </si>
  <si>
    <t>NATURAL VOLATILES &amp; ESSENTIAL OILS</t>
  </si>
  <si>
    <t>Nat. Volatiles &amp; Essent. Oils, 2021; 8(6)</t>
  </si>
  <si>
    <t>Kesinee Sueni1 , Asst.Prof.Dr. Preecha Wararatchai</t>
  </si>
  <si>
    <t>Kalahari Journals</t>
  </si>
  <si>
    <t>Vol. 41 No. 4 (2022)</t>
  </si>
  <si>
    <t>84-90</t>
  </si>
  <si>
    <t>Chalita Thriyawanich1, and Chattrarat Hotrawaisaya</t>
  </si>
  <si>
    <t>The Effect of Stakeholder on Sustainable Supply Chain Performance of Road Transportation Service
Providers in Thailand: The Mediating Role of Green
Supply Chain Management Practices</t>
  </si>
  <si>
    <t>JOURNAL OF OPTOELECTRONICS LASER</t>
  </si>
  <si>
    <t>Volume 41 Issue 4, 2022</t>
  </si>
  <si>
    <t>ISSN:1005-0086</t>
  </si>
  <si>
    <t>Mano Prachayapipat1, Asst. Prof. Dr. Preecha Wararatchai*2, Dr. Wissawa Aunyawong3 &amp; Assoc.Prof. Dr. Vinai Panjakajornsak</t>
  </si>
  <si>
    <t>Transformational Leadership And Customer Loyalty Affecting Supply Chain Performance Of Thailand Logistics Service Providers</t>
  </si>
  <si>
    <t>Journal of Optoelectronics Laser </t>
  </si>
  <si>
    <t>Vol. 41 No. 5 (2022)</t>
  </si>
  <si>
    <t>ISSN:1005-0087</t>
  </si>
  <si>
    <t>Chumrieng Waiyavat, Asst. Prof. Dr. Preecha Wararatchai* &amp; Dr.Wissawa Aunyawong</t>
  </si>
  <si>
    <t>แนวทางการพัฒนาการศึกษาขององค์กรปกครองส่วนท้องถิ่น ในศตวรรษที่ 21: กรณีศึกษา เขตพัฒนาพิเศษภาคตะวันออก (ฉะเชิงเทรา ชลบุรี ระยอง)</t>
  </si>
  <si>
    <t>วารสาร มจร สังคมศาสตร์ปริทรรศน์</t>
  </si>
  <si>
    <t>ปีที่ 11 ฉบับที่ 2 (มีนาคม - เมษายน 2565)</t>
  </si>
  <si>
    <t>42-53</t>
  </si>
  <si>
    <t>รูปแบบการเลือกตั้งที่เหมาะสมกับประเทศไทย</t>
  </si>
  <si>
    <t>ปีที่ 11 ฉบับที่ 3 (พฤษภาคม - มิถุนายน 2565)</t>
  </si>
  <si>
    <t>98-112</t>
  </si>
  <si>
    <t>สิบเอก เช้า ชาวประทีป</t>
  </si>
  <si>
    <t>รูปแบบการจัดการความรู้ด้านการหารายได้และส่งเสริมอาชีพอย่างมีส่วนร่วมของชุมชนเมืองเพื่อการลดความเหลื่อมล้ำในสังคมผู้สูงวัย กรณีศึกษา พื้นที่เขตดุสิต กรุงเทพมหานคร</t>
  </si>
  <si>
    <t>167-181</t>
  </si>
  <si>
    <t>นายภรัณยู คชแก้ว</t>
  </si>
  <si>
    <t>ปัจจัยที่เสริมสร้างความเข้มแข็งขององค์กรการเงินชุมชนอำเภอบางเลน จังหวัดนครปฐม</t>
  </si>
  <si>
    <t>ปีที่ 12 ฉบับที่ 1 (มกราคม - มีนาคม 2565)</t>
  </si>
  <si>
    <t>57-69</t>
  </si>
  <si>
    <t>การรับรูขอมูลขาวสารทางการเมืองของกลุมเจเนอเรชั่น Y กรณีศึกษาบุคลากรสํานักขาวกรองแหงชาติ</t>
  </si>
  <si>
    <t>ปีที่ 8 ฉบับที่ 5 (พฤษภาคม 2565)</t>
  </si>
  <si>
    <t>227-240</t>
  </si>
  <si>
    <t>กระบวนการเรียนรู้เพื่อส่งเสริมจิตสานึกความเป็นพลเมืองตามวิถีประชาธิปไตยของประชาชนจังหวัดนนทบุรี</t>
  </si>
  <si>
    <t>ปีที่ 5 ฉบับที่ 1 (มกราคม - กุมภาพันธ์ 2565)</t>
  </si>
  <si>
    <t>79-94</t>
  </si>
  <si>
    <t>ร้อยโท ชวิศ แก้วเรียน</t>
  </si>
  <si>
    <t>การประเมินการบริหารงานเรือนจำที่ดีของทัณฑสถานโรงพยาบาลราชทัณฑ์กรุงเทพมหานคร</t>
  </si>
  <si>
    <t>109-126</t>
  </si>
  <si>
    <t>นายปณิทัศน์ สุทธิแสน</t>
  </si>
  <si>
    <t>ประสิทธิผลการบริหารองค์การภาครัฐแบบธรรมาภิบาลขององค์การบริหารส่วนตำบลบางพระ อำเภอนครชัยศรี จังหวัดนครปฐม</t>
  </si>
  <si>
    <t>ปีที่ 5 ฉบับที่ 2 (มีนาคม - เมษายน 2565)</t>
  </si>
  <si>
    <t>35-48</t>
  </si>
  <si>
    <t>นางสาววิยดา มากมีทรัพย์</t>
  </si>
  <si>
    <t>ปัญหาและจัดการแรงงานต่างด้าว:ในช่วงการแพร่ระบาดโควิด–19กรณีศึกษา เทศบาลตำบลบางขะแยง อำเภอเมืองปทุมธานี จังหวัดปทุมธานี</t>
  </si>
  <si>
    <t>17-34</t>
  </si>
  <si>
    <t>เรืออากาศโท สันติ คำทองแก้ว</t>
  </si>
  <si>
    <t>ปัจจัยที่มีความสัมพันธ์ต่อการท่องเที่ยวแบบวิถีชีวิตใหม่กรณีศึกษา ตลาดน้ำอัมพวา ตำบลอัมพวา อำเภออัมพวา จังหวัดสมุทรสงคราม</t>
  </si>
  <si>
    <t>1-16</t>
  </si>
  <si>
    <t>นางสาวณัชชา ทองบาง</t>
  </si>
  <si>
    <t>การพัฒนาอาชีพผู้ต้องขังเรือนจำจังหวัดระนอง เพื่อการดำรงชีวิตหลังพ้นโทษ</t>
  </si>
  <si>
    <t>49-66</t>
  </si>
  <si>
    <t>นางสาวสุวรรณี กิตติวานิช</t>
  </si>
  <si>
    <t>สื่อออนไลน์กับพฤติกรรมทางการเมืองของทหาร</t>
  </si>
  <si>
    <t>83-96</t>
  </si>
  <si>
    <t>สิบเอกหญิง ฐานิตา สืบศรี</t>
  </si>
  <si>
    <t>สภาพปัญหาการให้บริการผู้มาเยี่ยมผู้ต้องขังของเรือนจำจังหวัดระนอง</t>
  </si>
  <si>
    <t>67-82</t>
  </si>
  <si>
    <t>นายมานะ อิศเรนทร์</t>
  </si>
  <si>
    <t>การมีสวนรวมในการกําหนดนโยบายการพัฒนาทองถิ่นของประชาชนในเขตพื้นที่องคการบริหารสวนตําบลบางสะแก อําเภอบางคนที จังหวัดสมุทรสงคราม</t>
  </si>
  <si>
    <t>ปีที่ 8 ฉบับที่ 3 (มีนาคม 2565)</t>
  </si>
  <si>
    <t>63-72</t>
  </si>
  <si>
    <t>จ่าสิบเอก ปิยทัศน์ ตะโหนดงาม</t>
  </si>
  <si>
    <t>341-350</t>
  </si>
  <si>
    <t>การมีสวนรวมของประชาชนในการเลือกตั้งนายกเทศมนตรี ระหวางป 2555-2563 กรณีศึกษาพื้นที่ตําบลกระทุมล้ม อําเภอสามพราน จังหวัดนครปฐม</t>
  </si>
  <si>
    <t>ปีที่ 8 ฉบับที่ 4 (เมษายน 2565)</t>
  </si>
  <si>
    <t>147-158</t>
  </si>
  <si>
    <t>นางสาวสุมาธิกานต์ สังวาลไชย</t>
  </si>
  <si>
    <t>แนวทางการพัฒนาคุณภาพการใหบริการประชาชนของสำนักงานสาธารณสุข อำเภอเมืองนครปฐม จังหวัดนครปฐม</t>
  </si>
  <si>
    <t>159-170</t>
  </si>
  <si>
    <t>นางสาวพิสินันท์ สุสวัสดิ์ทองคำ</t>
  </si>
  <si>
    <t>แนวทางในการจัดการขยะมูลฝอยของชุมชนตนแบบบ้านรางพลับตําบลกรับใหญ อําเภอบานโปง จังหวัดราชบุรี ดวยแนวคิดขยะเหลือศูนย</t>
  </si>
  <si>
    <t>253-268</t>
  </si>
  <si>
    <t>นางสาววาริญนิศา วิจิตรวงศ์วาน</t>
  </si>
  <si>
    <t>ปรัชญาเศรษฐกิจพอเพียง: แนวคิดและการนําไปประยุกตใชเพื่อการพัฒนาทองถิ่น ภายใตพลวัตการเปลี่ยนแปลงของโลก</t>
  </si>
  <si>
    <t>419-434</t>
  </si>
  <si>
    <t>ร้อยตรี อมรเทพ วรเจริญ</t>
  </si>
  <si>
    <t>นางสาวชนรรดา สว่างภพ</t>
  </si>
  <si>
    <t>บทบาทของสํานักงานตํารวจแหงชาติกับเหตุการณทางการเมืองรัฐบาลพลเอกประยุทธ จันทรโอชา พ.ศ. 2557- พ.ศ. 2562</t>
  </si>
  <si>
    <t>265-280</t>
  </si>
  <si>
    <t>พันตำรวจโท ธียาฌพัตท์ รังสิพราหมณกุล</t>
  </si>
  <si>
    <t>แนวทางพัฒนาผลิตภาพและการสรางความมั่นคงอย่างยั่งยืนในกลุมแรงงานไรทักษะ</t>
  </si>
  <si>
    <t>ปีที่ 8 ฉบับที่ 6 (มิถุนายน 2565)</t>
  </si>
  <si>
    <t>429-442</t>
  </si>
  <si>
    <t>นางสาววังสวัณ กรทองสกล</t>
  </si>
  <si>
    <t>นวัตกรรมการบริการและนวัตกรรมการตลาดที่ส่งผลต่อการตัดสินใจติดตั้งโซลาร์รูฟท็อป ของโรงงานอุตสาหกรรมในเขตพื้นที่ภาคกลางตอนล่าง</t>
  </si>
  <si>
    <t>1634-1643</t>
  </si>
  <si>
    <t>พฤติกรรมผู้บริโภคและนวัตกรรมการตลาดที่ส่งผลต่อการตัดสินใจซื้อผลิตภัณฑ์สมุนไพร:กรณีศึกษา โรงพยาบาลแวงน้อย ต.ละหานนา อ.แวงน้อย จ.ขอนแก่น</t>
  </si>
  <si>
    <t>1577-1586</t>
  </si>
  <si>
    <t>ต้นแบบนวัตกรรมแอปพลิเคชัน WS Mall สำหรับการบริหารจัดการ การนำเข้าสินค้าจากสาธารณรัฐประชาชนจีน</t>
  </si>
  <si>
    <t>1587-1603</t>
  </si>
  <si>
    <t>นวัตกรรมเตาขนมปลาปุงปัง</t>
  </si>
  <si>
    <t>1614-1633</t>
  </si>
  <si>
    <t>สุภิตา มูสิกะ</t>
  </si>
  <si>
    <t>นวัตกรรมการบริการ และการรับรู้คุณค่าผลิตภัณฑ์ที่ส่งผลต่อการตัดสินใจซื้ออาหารโฮมเมด กรณีศึกษา : ร้านอาม่า</t>
  </si>
  <si>
    <t>1604-1613</t>
  </si>
  <si>
    <t>นวัตกรรมการสื่อสารภายในองค์กรที่ส่งผลต่อประสิทธิผลการดำเนินงานของ อุทยานแห่งชาติตาดโตน จังหวัดชัยภูมิ</t>
  </si>
  <si>
    <t>1322-1334</t>
  </si>
  <si>
    <t>นพวงค์ พฤกษชาติ</t>
  </si>
  <si>
    <t>การจัดการทุนมนุษย์ที่ส่งผลต่อความผูกพันองค์กรของตัวแทนประกันชีวิต เครือทัพพสุธาบริษัท เอไอเอ จำกัด ในยุคหลังโควิด-19</t>
  </si>
  <si>
    <t>1335-1348</t>
  </si>
  <si>
    <t>ธรา อัตตะสาระ</t>
  </si>
  <si>
    <t>การมีส่วนร่วมของชุมชน นวัตกรรมกระบวนการ นวัตกรรมบริการ ที่ส่งผลต่อคุณภาพการจัดการขยะตกค้างในชุมชนหมู่บ้านศิริชัย สำนักงานเขตบางเขน กรุงเทพมหานคร</t>
  </si>
  <si>
    <t>1349-1361</t>
  </si>
  <si>
    <t>ดารศักดิ์ สุทธิโภชน์</t>
  </si>
  <si>
    <t>นวัตกรรมกระบวนการ การมีส่วนร่วม และบทบาทผู้นำชุมชนที่ส่งผลต่อความสำเร็จของการจัดการขยะในชุมชนแฟลตตำรวจลือชา เขตพญาไท กรุงเทพมหานคร</t>
  </si>
  <si>
    <t>1362-1375</t>
  </si>
  <si>
    <t>อนุชาญ กวางทอง</t>
  </si>
  <si>
    <t>นวัตกรรมการมีส่วนร่วมที่ส่งผลต่อคุณภาพชีวิตของผู้ป่วยโรคเรื้อรังไม่ติดต่อ ในชุมชนหลัง วค. จันทรเกษม เขตจตุจักร กรุงเทพมหานคร</t>
  </si>
  <si>
    <t>1376-1385</t>
  </si>
  <si>
    <t>ปราโมทย์ เพ็ชรฤทธิ์</t>
  </si>
  <si>
    <t>นวัตกรรมการบริการที่ส่งผลต่อความเชื่อมั่นของประชาชนต่อการปฏิบัติงานของอาสาสมัครสาธารณสุข (อสส.) เขตจตุจักร กรุงเทพมหานคร ในสถานการณ์การแพร่ระบาดของ โรคโควิด-19</t>
  </si>
  <si>
    <t>1386-1400</t>
  </si>
  <si>
    <t>วาสนา ทักษิโนทก</t>
  </si>
  <si>
    <t>นวัตกรรมกระบวนการที่ส่งผลต่อความเชื่อมั่นตามนโยบายบ้านมั่นคงของประชาชน ในชุมชนลาดพร้าว 45 เขตห้วยขวาง กรุงเทพมหานคร</t>
  </si>
  <si>
    <t>1401-1412</t>
  </si>
  <si>
    <t>วริษทนนต์ คูณธนานุวัฒน์</t>
  </si>
  <si>
    <t>นวัตกรรมการสื่อสารภายในองค์กรเพื่อประสิทธิผลการดำเนินงานของอุทยานแห่งชาติตาดโตน จังหวัดชัยภูมิ</t>
  </si>
  <si>
    <t>121-127</t>
  </si>
  <si>
    <t>การจัดการทุนมนุษย์ที่มีผลกระทบต่อความผูกพันองค์กรของตัวแทนประกันชีวิต เครือทัพพสุธาบริษัท เอไอเอ จำกัด ในยุคหลังโควิด-19</t>
  </si>
  <si>
    <t>128-135</t>
  </si>
  <si>
    <t>นวัตกรรมการจัดการขยะชุมชนที่ส่งผลต่อคุณภาพการจัดการขยะตกค้างใน ชุมชนหมู่บ้านศิริชัย สำนักงานเขตบางเขน กรุงเทพมหานคร</t>
  </si>
  <si>
    <t>136-143</t>
  </si>
  <si>
    <t>นวัตกรรมกระบวนการที่ส่งผลต่อการมีส่วนร่วมการจัดการขยะของ ชุมชนสุขสวัสดิ์ ชุมชนวัดมะกอกกลางสวน และชุมชนวัดมะกอกส่วนหน้า เขตพญาไท กรุงเทพมหานคร</t>
  </si>
  <si>
    <t>144-151</t>
  </si>
  <si>
    <t>นวัตกรรมกระบวนการการมีส่วนร่วมของสมาชิกในชุมชนที่ส่งผลต่อคุณภาพชีวิตของผู้ป่วยโรคเรื้อรังไม่ติดต่อ ในชุมชนหลัง วค. จันทรเกษม เขตจตุจักร กรุงเทพมหานคร</t>
  </si>
  <si>
    <t>152-159</t>
  </si>
  <si>
    <t>นวัตกรรมการจัดการชุมชนในสถานการณ์การแพร่ระบาดโควิด-19 ที่ส่งผลต่อความเชื่อมั่นของประชาชนที่มีต่อการปฏิบัติงานของอาสาสมัครสาธารณสุข (อสม.) เขตจตุจักร กรุงเทพมหานคร</t>
  </si>
  <si>
    <t>160-167</t>
  </si>
  <si>
    <t>นวัตกรรมกระบวนการที่ส่งผลกระทบต่อความเชื่อมั่นต่อนโยบายบ้านมั่นคงของประชาชน ในชุมชนลาดพร้าว 45เขตห้วยขวาง กรุงเทพมหานคร</t>
  </si>
  <si>
    <t>167-175</t>
  </si>
  <si>
    <t>Antecedents and Efficiency of the Five-Star Hotels in Thailand</t>
  </si>
  <si>
    <t>Journal of Positive School Psychology</t>
  </si>
  <si>
    <t>Vol. 6, No. 3</t>
  </si>
  <si>
    <t>2940-2948</t>
  </si>
  <si>
    <t>Channarong Sachdev</t>
  </si>
  <si>
    <t>Model for developing success of the construction business entrepreneurs in Bangkok and its metropolitan region</t>
  </si>
  <si>
    <t>International Journal of Health Sciences</t>
  </si>
  <si>
    <t>ISSN 2550-6978 9 June 2022</t>
  </si>
  <si>
    <t>214–228.</t>
  </si>
  <si>
    <t>Chainarong Na Lamphun</t>
  </si>
  <si>
    <t>Model for the Measurement of the Success of
the Organization of Health Product and Service
Exhibitions in Thailand</t>
  </si>
  <si>
    <t>ISSN 2550-6978 27 March 2022</t>
  </si>
  <si>
    <t>9-22</t>
  </si>
  <si>
    <t>Chairatpathom Isarasakdi Na Ayudhaya</t>
  </si>
  <si>
    <t>Antecedents and loyalty of tourists visiting
secondary cities in provinces in southern Thailand</t>
  </si>
  <si>
    <t>ISSN 2550-6978</t>
  </si>
  <si>
    <t>229-249</t>
  </si>
  <si>
    <t>Sakul Jariyachamsit</t>
  </si>
  <si>
    <t>Antecedents and level of success in the
development of new products of the community
enterprises in Nonthaburi Province</t>
  </si>
  <si>
    <t>199-213</t>
  </si>
  <si>
    <t>Chatthammathorn Yingyuadumpai</t>
  </si>
  <si>
    <t xml:space="preserve">The model for the success of family business succession in Bangkok and its metropolitan </t>
  </si>
  <si>
    <t>257-271</t>
  </si>
  <si>
    <t>The influences of service innovation, service
quality, satisfaction, and trust on loyalty
behavior of service users of non-hotel homestay
guesthouses in Bangkok Metropolis</t>
  </si>
  <si>
    <t>243-256</t>
  </si>
  <si>
    <t>การรับรู้และทัศนคติของพยาบาลวิชาชีพเกี่ยวกับการเก็บหลักฐานในผู้ป่วยคดีถูกกระทำชำเรา</t>
  </si>
  <si>
    <t>วารสารวิชาการอาชญาวิทยาและนิติวิทยาศาสตร์</t>
  </si>
  <si>
    <t>ปีที่ 8 ฉบับที่ 1 (2022): มกราคม - มิถุนายน 2565</t>
  </si>
  <si>
    <t>76-93</t>
  </si>
  <si>
    <t>สุชัญญา กุศลสกาวรัตน์, ณรงค์ กุลนิเทศ</t>
  </si>
  <si>
    <t>ปัจจัยกำหนดประสิทธิผลองค์กรดิจิทัลของอุตสาหกรรมค้าปลีกในประเทศไทย</t>
  </si>
  <si>
    <t>วารสารรัชต์ภาคย์</t>
  </si>
  <si>
    <t>มีนาคม - เมษายน 2565</t>
  </si>
  <si>
    <t>266-2880</t>
  </si>
  <si>
    <t>สุปราณี อุยยะเสถียร, ศรีปริญญา ธูปกระจ่าง, วรเดช จันทรศร, เสาวภาคย์ กระจ่างยุทธ</t>
  </si>
  <si>
    <t>การพัฒนาประสิทธิภาพการปฏิบัติงานศูนย์ดำรงธรรมเพื่อเป็นศูนย์รับเรื่องร้องเรียนร้องทุกข์ประเทศไทยในยุค 4.0</t>
  </si>
  <si>
    <t>267-279</t>
  </si>
  <si>
    <t>ณัฏฐณิชา ดวงจรัส, สุรมน จันทร์เจริญ</t>
  </si>
  <si>
    <t>ANTECEDENTS INFLUENCING THE ACCOMPLISHMENT THE DECISION OF PURCHASING VOLUNTARY AUTO INSURANCE OF CONSUMERS IN BANGKOK METROPOLITAN</t>
  </si>
  <si>
    <t>Vol. 6 No. 3 (December, 2021)</t>
  </si>
  <si>
    <t>1670-1676</t>
  </si>
  <si>
    <t>Jarupan Poraponchainan, Tawee Jamjumrus and Ananta Rusmee and Saowapark Krajangyooth</t>
  </si>
  <si>
    <t>Success Model of Start-up Business in Thailand</t>
  </si>
  <si>
    <t xml:space="preserve">International Journal of Special Education </t>
  </si>
  <si>
    <t>Vol37.No.3,2022</t>
  </si>
  <si>
    <t>17115-17126</t>
  </si>
  <si>
    <t>Factors Affecting Potential of Industrial Business Eentrepreneur 4.0</t>
  </si>
  <si>
    <t>17103-17114</t>
  </si>
  <si>
    <t>Patarin Luekanchanawanit,Sudawan Somjai, Suttipong Boonphadung</t>
  </si>
  <si>
    <t>การเปรียบเทียบผลสัมฤทธิ์ทักษะการฟังภาษาอังกฤษเพื่อความเข้าใจ ของนักเรียนชั้นมัธยมศึกษาปีที่ 4 โรงเรียนสตรีนนทบุรี ระหว่างกลุ่มที่จัดการเรียนการสอนแบบร่วมมือ และกลุ่มที่จัดการเรียนการสอนแบบปกติ</t>
  </si>
  <si>
    <t>วารสารวิจัยและพัฒนา มหาวิทยาลัยราชภัฏสวนสุนันทา</t>
  </si>
  <si>
    <t xml:space="preserve">ปีที่ 13 ฉบับที่2 กรกฎาคม - ธันวาคม 64 </t>
  </si>
  <si>
    <t>ณัฐกตา เลิศธนะธาดา; วิภาดา ประสารทรัพย์</t>
  </si>
  <si>
    <t>Marketing Mix Factors Relating the Selective Decision making on Technology Smart Farmer in Agriculture of Thailand</t>
  </si>
  <si>
    <t>International Journal of Development Administration Research</t>
  </si>
  <si>
    <t>Vol4 No.2 July-December,2021</t>
  </si>
  <si>
    <t>1-6</t>
  </si>
  <si>
    <t>Parita Chaipattarawong</t>
  </si>
  <si>
    <t>Role of Marketing Mix and Brand Loyalty to Buying Decision making of Client in the Herbal Drink Business</t>
  </si>
  <si>
    <t>Vol4 No.2 July-December,2022</t>
  </si>
  <si>
    <t>14-19</t>
  </si>
  <si>
    <t>Ratharuj Manaswatcharapong</t>
  </si>
  <si>
    <t>Guidelines for Cultural Heritage Tourism in Uthai Thani Province</t>
  </si>
  <si>
    <t>Vol4 No.2 July-December,2023</t>
  </si>
  <si>
    <t>20-25</t>
  </si>
  <si>
    <t>Chutipapha Tasapak</t>
  </si>
  <si>
    <t>Development local product of the Small and Micro Community enterprise in Thailand</t>
  </si>
  <si>
    <t>Vol4 No.2 July-December,2024</t>
  </si>
  <si>
    <t>7-13</t>
  </si>
  <si>
    <t>Apiwan Pannatekave</t>
  </si>
  <si>
    <t>VIEWPOINT OF MODERATE POSTMODERN PHILOSOPHY WITH HOLISTIC HEALTH IN THE PHILOSOPHY OF SUFFICIENCY ECONOMY</t>
  </si>
  <si>
    <t xml:space="preserve">The 3rd LSCIC 2022 Language, Society and Culture International Conference "Opportunities and Challenges in Research and Education in the Asian Context and Beyond </t>
  </si>
  <si>
    <t>6-7 May 2022</t>
  </si>
  <si>
    <t>สุดธีณีย์  ทองจันทร์
รวิช ตาแก้ว
กีรติ บุญเจือ 
สิริกร  อมฤตวาริน</t>
  </si>
  <si>
    <t>ปรัชญาและจริยศาสตร์</t>
  </si>
  <si>
    <t>INTERPRETATION OF TRUTH FOR IMPROVEMENT OF QUALITY OF LIFE ACCORDING TO MODERATE POSTMODERN PHILOSOPHICAL CONCEPTS</t>
  </si>
  <si>
    <t>The 3rd LSCIC 2022 Language, Society and Culture International Conference "Opportunities and Challenges in Research and Education in the Asian Context and Beyond</t>
  </si>
  <si>
    <t xml:space="preserve">ชุมพล  ชนะนนท์
รวิช ตาแก้ว
กีรติ บุญเจือ </t>
  </si>
  <si>
    <t>FOUR DEVELOPMENTS BASED ON MODERATE POSTMODERN PHILOSOPHY</t>
  </si>
  <si>
    <t xml:space="preserve">ชิสา กันยาวิริยะ 
เมธา  หริมเทพาธิป
รวิช ตาแก้ว
กีรติ บุญเจือ </t>
  </si>
  <si>
    <t>BUSINESS ADMINISTRATION BASED ON FOUR SUBLIME STATES OF MIND</t>
  </si>
  <si>
    <t>การประชุมวิชาการระดับนานาชาติ ครั้งที่ 1 ประจำปี 2565 (The 11th PSU Trang National Conference and The 1st International Conference on Research across Disciplines 2022, PSUNIC 2022)</t>
  </si>
  <si>
    <t>22 April 2022</t>
  </si>
  <si>
    <t xml:space="preserve">สิรินทร์ กันยาวิริยะ 
เมธา  หริมเทพาธิป
กีรติ บุญเจือ </t>
  </si>
  <si>
    <t>ยุทธศาสตร์ความร่วมมือด้านเศรษฐกิจการค้า ชายแดนไทยกับสาธารณรัฐประชาธิปไตยประชาชนลาว</t>
  </si>
  <si>
    <t>วารสารสันติศึกษาปริทรรศน์ มจร</t>
  </si>
  <si>
    <t>ปีที่ 10 ฉบับที่ 3 (2022): พฤษภาคม</t>
  </si>
  <si>
    <t>1093-1105</t>
  </si>
  <si>
    <t>นายกานต์พนธ์ เตชะเดชอภิพัฒธ์</t>
  </si>
  <si>
    <t>รูปแบบการแก้ไขปัญหาการค้าชายแดนไทย กับความมั่นคงของชาติ เขตเศรษฐกิจพิเศษจังหวัดสระแก้ว</t>
  </si>
  <si>
    <t>1217-1228</t>
  </si>
  <si>
    <t>นางสาวสายจิตร ชัยชนะ</t>
  </si>
  <si>
    <t>ยุทธศาสตร์การพัฒนาระเบียงเศรษฐกิจภาคตะวันออก (EEC)</t>
  </si>
  <si>
    <t>1256-1267</t>
  </si>
  <si>
    <t>นายหรรษธร ณรงค์</t>
  </si>
  <si>
    <t>ความมั่นคงทางยาและเวชภัณฑ์ของชาติ ด้านการผลิต จัดหา วิจัยยา และเวชภัณฑ์ในเหตุการณ์วิกฤตขององค์การเภสัชกรรม</t>
  </si>
  <si>
    <t>ปีที่ 11 ฉบับที่ 4 กรกฎาคม - สิงหาคม 2565</t>
  </si>
  <si>
    <t>นายถนัด เบิกนา</t>
  </si>
  <si>
    <t>รูปแบบการเสริมสร้างประสิทธิผลการดูแลสุขภาพแบบองค์รวม ของพระสงฆ์ในพื้นที่จังหวัดภาคกลางตอนบน</t>
  </si>
  <si>
    <t xml:space="preserve">วารสารวิจัยธรรมศึกษา </t>
  </si>
  <si>
    <t xml:space="preserve">ปีที่ 5 ฉบับที่ 1 (มกราคม-มิถุนายน 2565) </t>
  </si>
  <si>
    <t>36-46</t>
  </si>
  <si>
    <t>พระกิตติญาณเมธี (สมเกียรติ รามัญวงศ์)</t>
  </si>
  <si>
    <t>การมีส่วนร่วมในการกําหนดนโยบายการพัฒนาท้องถิ่นของประชาชนในเขตพื้นที่องค์การบริหารส่วนตําบลบางสะแก อําเภอบางคนที จังหวัดสมุทรสงคราม</t>
  </si>
  <si>
    <t>การมีส่วนร่วมของประชาชนในการเลือกตั้งนายกเทศมนตรี ระหว่างปี 2555-2563 กรณีศึกษาพื้นที่ตําบลกระทุ่มล้ม อําเภอสามพราน จังหวัดนครปฐม</t>
  </si>
  <si>
    <t>แนวทางการพัฒนาคุณภาพการให้บริการประชาชนของสำนักงานสาธารณสุข อำเภอเมืองนครปฐม จังหวัดนครปฐม</t>
  </si>
  <si>
    <t>แนวทางในการจัดการขยะมูลฝอยของชุมชนต้นแบบบ้านรางพลับตําบลกรับใหญ่ อําเภอบ้านโป่ง จังหวัดราชบุรี ด้วยแนวคิดขยะเหลือศูนย์</t>
  </si>
  <si>
    <t>ปรัชญาเศรษฐกิจพอเพียง: แนวคิดและการนําไปประยุกต์ใช้เพื่อการพัฒนาท้องถิ่น ภายใต้พลวัตการเปลี่ยนแปลงของโลก</t>
  </si>
  <si>
    <t>การรับรู้ข้อมูลข่าวสารทางการเมืองของกลุ่มเจเนอเรชั่น Y กรณีศึกษาบุคลากรสํานักข่าวกรองแห่งชาติ</t>
  </si>
  <si>
    <t>บทบาทของสํานักงานตํารวจแห่งชาติกับเหตุการณ์ทางการเมืองรัฐบาลพลเอกประยุทธ์ จันทร์โอชา พ.ศ. 2557- พ.ศ. 2562</t>
  </si>
  <si>
    <t>แนวทางพัฒนาผลิตภาพและการสร้างความมั่นคงอย่างยั่งยืนในกลุ่มแรงงานไร้ทักษะ</t>
  </si>
  <si>
    <t>ความคิดเห็นของประชาชนที่มีต่อหลักพรหมวิหาร 4 ของนักการเมืองท้องถิ่น : ศึกษาเฉพาะกรณี เทศบาลตำบลอ้อมใหญ่ อำเภอสามพราน จังหวัดนครปฐม</t>
  </si>
  <si>
    <t>ปีที่ 8 ฉบับที่ 7 เดือนกรกฎาคม 2565</t>
  </si>
  <si>
    <t>351-362</t>
  </si>
  <si>
    <t>พระพงศกร สงนุย</t>
  </si>
  <si>
    <t>ความศรัทธาในพุทธศาสนาของประชาชนในเขตตำบลวังกระแจะ อำเภอไทรโยค จังหวัดกาญจนบุรี</t>
  </si>
  <si>
    <t xml:space="preserve">วารสาร มจร.อุบลปริทรรศน์ </t>
  </si>
  <si>
    <t>ปีที่ 7 ฉบับที่ 1 (2022):  (มกราคม-เมษายน 2565)</t>
  </si>
  <si>
    <t>643-660</t>
  </si>
  <si>
    <t>พระ สนธยา พุทธสาโร(กันเติม)</t>
  </si>
  <si>
    <t>บทบาท ลักษณะ และองค์ประกอบของประชาคม เทศบาลเมืองปทุมธานี จังหวัดปทุมธานี</t>
  </si>
  <si>
    <t>วารสารสิรินธรปริทรรศน์</t>
  </si>
  <si>
    <t>ปีที่ 23 ฉบับที่ 1 มกราคม – มิถุนายน 2565</t>
  </si>
  <si>
    <t>330-336</t>
  </si>
  <si>
    <t>THE RELATIONSHIP OF TOURISM LOGISTICS MANAGEMENT AND DESTINATION BRAND LOYALTY: THE MEDIATING ROLE OF THAILAND TOURIST SATISFACTION”</t>
  </si>
  <si>
    <t>International Journal of Health Sciences 6(S5)</t>
  </si>
  <si>
    <t>05/2022</t>
  </si>
  <si>
    <t>356-366</t>
  </si>
  <si>
    <t>Kiattiyot Nopphakate, 
Wissawa Aunyawong</t>
  </si>
  <si>
    <t>THE MEDIATION EFFECT OF INVENTORY MANAGEMENT PRACTICES ON OPERATIONAL PERFORMANCE IN PUBLIC UNIVERSITY</t>
  </si>
  <si>
    <t>385-396</t>
  </si>
  <si>
    <t>Thamonwan Lievchalermwong, 
Wissawa Aunyawong</t>
  </si>
  <si>
    <t>แรงจูงใจในการปฏิบัติงานที่ส่งผลต่อประสิทธิภาพในการทำงานของบุคลากรสายวิชาการ วิทยาลัยเทคโนโลยีฐานเทคโนโลยี</t>
  </si>
  <si>
    <t xml:space="preserve">การประชุมวิชาการระดับชาติและนานาชาติด้านวิทยาการจัดการ ครั้งที่ 6 ประจำ ปี 2565 มหาวิทยาลัยราชภัฏบ้านสมเด็จเจ้าพระยา </t>
  </si>
  <si>
    <t>21 กรกฎาคม 2565</t>
  </si>
  <si>
    <t>398-407</t>
  </si>
  <si>
    <t>นันทวัน ภัทรเกื้อกูลศักดิ์</t>
  </si>
  <si>
    <t>แนวทางการพัฒนาทุนมนุษย์ที่ส่งผลต่อพฤติกรรมเชิงนวัตกรรมของบุคลากรสายสนับสนุน สถาบันเทคโนโลยีไทย-ญี่ปุ่น</t>
  </si>
  <si>
    <t>บทความวิจัยในการประชุมวิชาการระดับชาติและนานาชาติ “ราชภัฏสุราษฎร์ธานีวิจัย ครั้งที่ 17”</t>
  </si>
  <si>
    <t>6-8 มิถุนายน 2565</t>
  </si>
  <si>
    <t>689-699</t>
  </si>
  <si>
    <t>จุฑามาศ ทันธิกุล</t>
  </si>
  <si>
    <t>รูปแบบนวัตกรรมการพัฒนาทรัพยากรมนุษย์ที่ส่งผลต่อประสิทธิภาพการปฏิบัติงานของบุคลากรบริษัท ไทยคิคุว่า อินดัสทรี จำกัด</t>
  </si>
  <si>
    <t>701-708</t>
  </si>
  <si>
    <t>วิโรจน์ จันทร์ซ้อน</t>
  </si>
  <si>
    <t>การพัฒนาศักยภาพผู้ประกอบการเสื้อผ้าแฟชั่นที่ส่งผลต่อกลยุทธ์การขายออนไลน์</t>
  </si>
  <si>
    <t>709-716</t>
  </si>
  <si>
    <t>นิภาพร สอ้อนรัมย์</t>
  </si>
  <si>
    <t>การพัฒนาศักยภาพการดำเนินงานของผู้ประกอบการธุรกิจค้าผลไม้ที่ส่งผลต่อขีดความสามารถการแข่งขันในตลาดดิจิทัล</t>
  </si>
  <si>
    <t>717-724</t>
  </si>
  <si>
    <t>เมธี หวานชะเอม</t>
  </si>
  <si>
    <t>รูปแบบนวัตกรรมการพัฒนาทรัพยากรมนุษย์ที่ส่งผลต่อคุณภาพการให้บริการของพนักงาน IT Support ในสถาน ประกอบการด้านไอที</t>
  </si>
  <si>
    <t>725-733</t>
  </si>
  <si>
    <t>กิตติศักดิ์ สง่าศิลป์</t>
  </si>
  <si>
    <t>รูปแบบนวัตกรรมการพัฒนาบุคลากรที่ส่งผลต่อองค์ความรู้ด้านการตรวจสอบของมูลนิธิ มหามกุฏราชวิทยาลัย ในพระบรมราชูปถัมภ์</t>
  </si>
  <si>
    <t>735-744</t>
  </si>
  <si>
    <t>จิราพร นายิโก</t>
  </si>
  <si>
    <t>รูปแบบนวัตกรรมการจัดการความรู้ที่ส่งผลต่อการพัฒนาศักยภาพของบุคลากรมูลนิธิมหา มกุฏราชวิทยาลัยในพระบรมราชูปถัมภ์</t>
  </si>
  <si>
    <t>745-752</t>
  </si>
  <si>
    <t>ธารนันท์ สุขพูล</t>
  </si>
  <si>
    <t>การพัฒนาสมรรถนะส่วนบุคคลที่ส่งผลต่อประสิทธิภาพการปฏิบัติงานของบุคลากร ห้างหุ้นส่วนจำกัด ทรีพีอีลีเวเตอร์</t>
  </si>
  <si>
    <t>753-760</t>
  </si>
  <si>
    <t>ประสิทธิ์ คำหมี</t>
  </si>
  <si>
    <t>รูปแบบการพัฒนาศักยภาพบุคลากรสายวิชาการที่ส่งผลต่อการสร้างนวัตกรรมการสอนในระดับอาชีวศึกษา</t>
  </si>
  <si>
    <t>761-769</t>
  </si>
  <si>
    <t>เจริญ อินสุข</t>
  </si>
  <si>
    <t>นวัตกรรมการบริหารทรัพยากรมนุษย์ที่ส่งผลต่อความเป็นองค์การนวัตกรรมของ บริษัท ไบร์ท อินฟินิตี้ จำกัด</t>
  </si>
  <si>
    <t>771-781</t>
  </si>
  <si>
    <t>ศุภชัย อนันทวรรณ์</t>
  </si>
  <si>
    <t>นวัตกรรมการบริหารทรัพยากรมนุษย์ที่ส่งผลต่อประสิทธิภาพในการปฏิบัติงานของบุคลากรองค์การบริหารส่วนตำบลบางน้ำจืด จังหวัดสมุทรสาคร</t>
  </si>
  <si>
    <t>783-792</t>
  </si>
  <si>
    <t>วสันต์ มีบุญธรรม</t>
  </si>
  <si>
    <t>นวัตกรรมการตลาดดิจิทัลที่ส่งผลต่อการตัดสินใจสั่งอาหารเดลิเวอรี่ของผู้บริโภคในจังหวัดสมุทรสาคร</t>
  </si>
  <si>
    <t>793-800</t>
  </si>
  <si>
    <t>ธนพล วันพุฒ</t>
  </si>
  <si>
    <t>นวัตกรรมการบริหารทรัพยากรมนุษย์ที่ส่งผลต่อประสิทธิภาพในการปฏิบัติงานของพนักงานในเครือบริษัท AGC (ประเทศ ไทย)</t>
  </si>
  <si>
    <t>801-809</t>
  </si>
  <si>
    <t>นพดล ยมสังข์</t>
  </si>
  <si>
    <t>นวัตกรรมการสื่อสารการตลาดที่ส่งผลต่อการตัดสินใจซื้อประกันภัยออนไลน์ของผู้บริโภค</t>
  </si>
  <si>
    <t>811-817</t>
  </si>
  <si>
    <t>วรวิทย์ พลอยงาม</t>
  </si>
  <si>
    <t>นวัตกรรมการสื่อสารการตลาดแบบบูรณาการที่ส่งผลต่อการตอบสนองการตัดสินใจซื้อครีมบำรุงผิวของผู้บริโภคในเขตกรุงเทพมหานคร</t>
  </si>
  <si>
    <t>819-829</t>
  </si>
  <si>
    <t>ปิยะวดี บูรณะสันติ์</t>
  </si>
  <si>
    <t>Good communication, engagement and organizational culture that affects the organization's optimization</t>
  </si>
  <si>
    <t>บทความวิชาการ ในการประชุมวิชาการนานาชาติ The 5th Conference on Logistics and Supply Chain 2022:CLS2022</t>
  </si>
  <si>
    <t xml:space="preserve">20 พฤษภาคม 2565 </t>
  </si>
  <si>
    <t>1-9</t>
  </si>
  <si>
    <t>Krittika Saiurat</t>
  </si>
  <si>
    <t>Resilience Quotient Model for Use as A Guide to Enhancing Human Resource Optimization in The Organization</t>
  </si>
  <si>
    <t>บทความวิชาการ ในการประชุมวิชาการนานาชาติ The 5th Conference on Logistics and Supply Chain 2022:CLS2023</t>
  </si>
  <si>
    <t>10-19</t>
  </si>
  <si>
    <t>Rungnapa Boonkhien</t>
  </si>
  <si>
    <t>Prasith Khammee-The Factors That Affect Empoyees’ Motivation for Their Work Three P Elevator Installation Limited Partnership</t>
  </si>
  <si>
    <t>บทความวิชาการ ในการประชุมวิชาการนานาชาติ The 5th Conference on Logistics and Supply Chain 2022:CLS2024</t>
  </si>
  <si>
    <t>20-30</t>
  </si>
  <si>
    <t>Prasith Khammee</t>
  </si>
  <si>
    <t>Factors affecting the success of the flower business</t>
  </si>
  <si>
    <t>บทความวิชาการ ในการประชุมวิชาการนานาชาติ The 5th Conference on Logistics and Supply Chain 2022:CLS2025</t>
  </si>
  <si>
    <t>31-40</t>
  </si>
  <si>
    <t>Wanpen Samtia</t>
  </si>
  <si>
    <t>Strategies for Success to Develop Building Materials Store Business Maueang District, Nakhon Nayok Province</t>
  </si>
  <si>
    <t>บทความวิชาการ ในการประชุมวิชาการนานาชาติ The 5th Conference on Logistics and Supply Chain 2022:CLS2026</t>
  </si>
  <si>
    <t>41-49</t>
  </si>
  <si>
    <t>Kulanit Kitisaro</t>
  </si>
  <si>
    <t>Basic Strategies of Export Business Operators</t>
  </si>
  <si>
    <t>บทความวิชาการ ในการประชุมวิชาการนานาชาติ The 5th Conference on Logistics and Supply Chain 2022:CLS2027</t>
  </si>
  <si>
    <t>50-57</t>
  </si>
  <si>
    <t>Sittha Srisangsuk</t>
  </si>
  <si>
    <t>Development of online sales of herbal supplements that provide repurchase</t>
  </si>
  <si>
    <t>บทความวิชาการ ในการประชุมวิชาการนานาชาติ The 5th Conference on Logistics and Supply Chain 2022:CLS2028</t>
  </si>
  <si>
    <t>58-67</t>
  </si>
  <si>
    <t>Nalinee Ruangkittikul</t>
  </si>
  <si>
    <t>Development of the Role of Thai Monks in Propagating Buddhism in the Thai Era 4.0</t>
  </si>
  <si>
    <t>บทความวิชาการ ในการประชุมวิชาการนานาชาติ The 5th Conference on Logistics and Supply Chain 2022:CLS2029</t>
  </si>
  <si>
    <t>68-81</t>
  </si>
  <si>
    <t>Phramaha Phutthiphatthada Klinthuesin</t>
  </si>
  <si>
    <t>Online marketing to enter consumer hearts Online Marketing to Enter the Consumer Heartland</t>
  </si>
  <si>
    <t>บทความวิชาการ ในการประชุมวิชาการนานาชาติ The 5th Conference on Logistics and Supply Chain 2022:CLS2030</t>
  </si>
  <si>
    <t>82-89</t>
  </si>
  <si>
    <t>Piyachat Leawpairoj</t>
  </si>
  <si>
    <t>558. Jiraporn Nayiko-Human Capital and Corporate Development Strategies for Nonprofits</t>
  </si>
  <si>
    <t>บทความวิชาการ ในการประชุมวิชาการนานาชาติ The 5th Conference on Logistics and Supply Chain 2022:CLS2031</t>
  </si>
  <si>
    <t>90-98</t>
  </si>
  <si>
    <t>Jiraporn Nayiko</t>
  </si>
  <si>
    <t>The Competency Development of Human Capital for the Competitive Advantage</t>
  </si>
  <si>
    <t>บทความวิชาการ ในการประชุมวิชาการนานาชาติ The 5th Conference on Logistics and Supply Chain 2022:CLS2032</t>
  </si>
  <si>
    <t>99-111</t>
  </si>
  <si>
    <t>Rattee Eknitikulsit</t>
  </si>
  <si>
    <t>Retire Comfortable: Happy Retirement of Older Persons</t>
  </si>
  <si>
    <t>บทความวิชาการ ในการประชุมวิชาการนานาชาติ The 5th Conference on Logistics and Supply Chain 2022:CLS2033</t>
  </si>
  <si>
    <t>112-120</t>
  </si>
  <si>
    <t>Akorn Leawpairoj</t>
  </si>
  <si>
    <t>Market factors influencing consumers' insurance decision-making habits</t>
  </si>
  <si>
    <t>บทความวิชาการ ในการประชุมวิชาการนานาชาติ The 5th Conference on Logistics and Supply Chain 2022:CLS2034</t>
  </si>
  <si>
    <t>121-128</t>
  </si>
  <si>
    <t>Supitcha Poomcharoenwatana</t>
  </si>
  <si>
    <t>Marketing Strategies Influencing Decision Making in Using Hotel Services in Thailand</t>
  </si>
  <si>
    <t>บทความวิชาการ ในการประชุมวิชาการนานาชาติ The 5th Conference on Logistics and Supply Chain 2022:CLS2035</t>
  </si>
  <si>
    <t>129-135</t>
  </si>
  <si>
    <t>Nutnicha Sakhon</t>
  </si>
  <si>
    <t>Human Resources organization development for Thailand 4.0 Era</t>
  </si>
  <si>
    <t>บทความวิชาการ ในการประชุมวิชาการนานาชาติ The 5th Conference on Logistics and Supply Chain 2022:CLS2036</t>
  </si>
  <si>
    <t>136-146</t>
  </si>
  <si>
    <t>Tanada Boonpratuang</t>
  </si>
  <si>
    <t>ปัจจัยที่มีผลต่อภาพลักษณ์สโมสรฟุตบอลไทย ในการติดตามชมของประชาชนในกรุงเทพมหานคร</t>
  </si>
  <si>
    <t>นพวิทย์ พันธประวัติ</t>
  </si>
  <si>
    <t>บทบาทของผู้บริหารในการสร้างแรงจูงใจในการปฏิบัติงานของบุคลากรในสถานศึกษา</t>
  </si>
  <si>
    <t>การประชุมวิชาการและนำเสนอผลงานวิจัยระดับชาติครั้งที่ 4 Graduate School Conference 2022</t>
  </si>
  <si>
    <t>31 สิงหาคม 65</t>
  </si>
  <si>
    <t>ปาฏลี พรหมอ่อน และกัญญ์รัชการย์ เลิศอมรศักดิ์</t>
  </si>
  <si>
    <t>กลยุทธ์การบริหารโรงเรียนมัธยมศึกษาตามแนวคิดทักษะภาวะผู้นำที่ยอดเยี่ยม</t>
  </si>
  <si>
    <t>นายอรรถวุฒิ  เกียรติสุข และกัญญ์รัชการย์ เลิศอมรศักดิ์</t>
  </si>
  <si>
    <t>ภาวะผู้นำทางวิชาการของผู้บริหารสถานศึกษาในศตวรรษที่ 21</t>
  </si>
  <si>
    <t>นางสาวณัฐนิช สุรสิงห์ไกรสร และกัญญ์รัชการย์ เลิศอมรศักดิ์</t>
  </si>
  <si>
    <t>การบริหารงานกิจการนักเรียน ในปีการศึกษา 2564 ของโรงเรียนในกลุ่มเหล็กน้ำพี้ เขตพื้นที่การศึกษาประถมศึกษา เขต 1 อุตรดิตถ์</t>
  </si>
  <si>
    <t>นายอรรถนนท์ บุญทองเสือ</t>
  </si>
  <si>
    <t>มาตรฐานวิชาชีพผู้บริหารสถานศึกษาสู่ความเป็นผู้บริหารสถานศึกษามืออาชีพ</t>
  </si>
  <si>
    <t>นางสาวกิ่งแก้ว  แช่มบริสุทธิ์ และธดา  สิทธิ์ธาดา</t>
  </si>
  <si>
    <t>บทบาทภาวะผู้นำเชิงบารมีในการพัฒนาสถานศึกษาสู่การเป็นองค์กรแห่งการเรียนรู้</t>
  </si>
  <si>
    <t>นางสาวธีรพร ทิวงค์ษา และสุทธิพงศ์ บุญผดุง</t>
  </si>
  <si>
    <t>การส่งเสริมความเป็นพลเมืองดิจิทัลของนักเรียนในศตวรรษที่ 21</t>
  </si>
  <si>
    <t>นางสาวประกาย สีเขียว และธดา สิทธิ์ธาดา</t>
  </si>
  <si>
    <t>ภาวะผู้นำยุคดิจิทัลของผู้บริหารการศึกษาที่ส่งผลต่อการใช้เทคโนโลยีสารสนเทศ เพื่อการบริหารสถานศึกษา</t>
  </si>
  <si>
    <t>นางสาวนิรดา แก้วเขียว</t>
  </si>
  <si>
    <t>ความสัมพันธ์ระหว่างการบริหารงานวิชาการ กับการดำเนินการประกันคุณภาพภายในสถานศึกษา</t>
  </si>
  <si>
    <t>นางสาวธนัชพร อ่อนศรี และนันทิยา น้อยจันทร์</t>
  </si>
  <si>
    <t>การบริหารแบบไตรภาคี “บวร” ตามหลักการมีส่วนร่วมเพื่อพัฒนาคุณภาพการศึกษาในโรงเรียนขนาดเล็ก กรุงเทพมหานคร</t>
  </si>
  <si>
    <t>นางสาวอิชยา มุขรักษ์</t>
  </si>
  <si>
    <t>ภาวะผู้นำทางวิชาการของผู้บริหารสถานศึกษากับการพัฒนาการจัดการเรียนรู้เชิงรุก</t>
  </si>
  <si>
    <t>นางสาวกมลวรรณ แสนเสนาะ และนันทิยา  น้อยจันทร์</t>
  </si>
  <si>
    <t>การบริหารหลักสูตรฝึกอบรมเพื่อส่งเสริมความสามารถในการจัดการเรียนรู้เชิงรุกของครู</t>
  </si>
  <si>
    <t xml:space="preserve">นางสาวณัฐธยาน์ หร่ายขุนทด และนันทิยา น้อยจันทร์ </t>
  </si>
  <si>
    <t>การบริหารวิชาการเพื่อการจัดการศึกษาด้านภาษาที่สามสู่ทักษะอาชีพที่เป็นเลิศ</t>
  </si>
  <si>
    <t xml:space="preserve">นางสาวศิริวิมล กรวดนอก และสุทธิพงศ์ บุญผดุง </t>
  </si>
  <si>
    <t>การประยุกต์ใช้วงจรการบริหารงานคุณภาพ PDCA : กรณีศึกษาโรงเรียนวัดใหม่เนินพยอม</t>
  </si>
  <si>
    <t>นายพงศธร สรภูมิ และสุทธิพงศ์ บุญผดุง</t>
  </si>
  <si>
    <t>ภาวะผู้นำทางวิชาการของผู้บริหารสถานศึกษาที่ส่งผลต่อคุณภาพการปฏิบัติ งานวิชาการของสถานศึกษา</t>
  </si>
  <si>
    <t>นางสาวอาฬสา วิเศษ และธดา สิทธิ์ธาดา</t>
  </si>
  <si>
    <t>ภาวะผู้นำของผู้บริหารสถานศึกษาในยุค vuca world</t>
  </si>
  <si>
    <t>นางสาวยุพารัตน์ ใยเมือง</t>
  </si>
  <si>
    <t>คุณลักษณะของผู้บริหารสถานศึกษากับการพัฒนาวัฒนธรรมองค์การเชิงสร้างสรรค์ในสถานศึกษา</t>
  </si>
  <si>
    <t>นายปรเมศวร์ รอบคอบ และสุทธิพงศ์ บุญผดุง</t>
  </si>
  <si>
    <t>Research on Classroom Management Strategy of Primary School Affiliated to Yunnan University of Finance and Economics</t>
  </si>
  <si>
    <t>MissWenting Luo, Suttipong Boomphadung</t>
  </si>
  <si>
    <t>PDCA Cycle Case Analysis of Teaching Quality in Universities</t>
  </si>
  <si>
    <t>MissLingxuan Wang, Nuntiya Noichun</t>
  </si>
  <si>
    <t>Research on the Problems and Countermeasures of Practical Teaching Management of Applied Undergraduate Lvliang University in My Country</t>
  </si>
  <si>
    <t>MissYinxian Jiang, Thada Siththada</t>
  </si>
  <si>
    <t>Educational Management Styles of the Teachers at Jinzhong College of Information in Shanxi</t>
  </si>
  <si>
    <t>MisLiangyi Duan, Suttipong Boonphadung</t>
  </si>
  <si>
    <t>Investigation and Analysis of the Popularization of Mandarin in Colleges and Universities in Yunnan Province and Countermeasures Research -- taking Yunnan Technology and Business College as an example</t>
  </si>
  <si>
    <t>MissWeiqing Yang, Thada Siththada</t>
  </si>
  <si>
    <t>Analysis on the Work and Team Building of College Counselors Based on SWOT</t>
  </si>
  <si>
    <t>MissWeng Dongna, Ganratchakan Leartamornsak</t>
  </si>
  <si>
    <t>การบริหารจัดการเชิงรุกในสถานศึกษาระดับประถมศึกษา</t>
  </si>
  <si>
    <t>น.ส.นปภา  สกุลพิทักษ์ และธดา สิทธิ์ธาดา</t>
  </si>
  <si>
    <t>การบริหารสถานศึกษาเพื่อตอบสนองความพึงพอใจต่อผู้รับบริการ</t>
  </si>
  <si>
    <t>นายเอกชัย แตบสวัสดิ์ และนันทยา น้อยจันทร์</t>
  </si>
  <si>
    <t>Empirical Study on the influencing Factors of Higher Education Quality at Ji’an College in China</t>
  </si>
  <si>
    <t>Mr.Yunhui Xiao, Suttipong Boonphadung</t>
  </si>
  <si>
    <t>Based on the Development Path of the Online Public Opinion Work of Higher Vocational College Counselors in the Micro-era</t>
  </si>
  <si>
    <t>MissMengmeng Wang, Thada Siththada</t>
  </si>
  <si>
    <t>Research on the Optimization of Innovation and Entrepreneurship Education Management Model in X University in Guangxi Province</t>
  </si>
  <si>
    <t>MissMan Yun, Nuntiya Noichun</t>
  </si>
  <si>
    <t>Research on the current situation of personal knowledge management of teachers in special education schools in Guangxi</t>
  </si>
  <si>
    <t>MissXiaolan Ma, Suttipong Boonphadung</t>
  </si>
  <si>
    <t>Research on the Management Model of Music Education - A Case Study of Three Colleges and Universities in Henan Province</t>
  </si>
  <si>
    <t>MissJia Jiao, Thada Siththada</t>
  </si>
  <si>
    <t>Research on People-Oriented Teaching Management in Colleges and Universities</t>
  </si>
  <si>
    <t>MissBaoqin Huang, Thada Siththada</t>
  </si>
  <si>
    <t>A preliminary study on the Countermeasures for the Education and Management of left-behind Children in Rural areas</t>
  </si>
  <si>
    <t>MissMeng Yang, Ganratchakan Lertamornsak</t>
  </si>
  <si>
    <t>การบริหารการเตรียมความพร้อมของครูเพื่อมุ่งสู่หลักสูตรฐานสมรรถนะ ระดับชั้นมัธยมศึกษาตอนปลาย</t>
  </si>
  <si>
    <t>นายภานุพงศ์ ตันสุข และกัญญ์รัชการย์ เลิศอมรศักดิ์</t>
  </si>
  <si>
    <t>ภาวะผู้นำเชิงกลยุทธ์ของผู้บริหารในการพัฒนาการศึกษาของสถานศึกษา</t>
  </si>
  <si>
    <t>นางสาวศศิธร พิมพ์แก้ว และกัญญ์รัชการย์ เลิศอมรศักดิ์</t>
  </si>
  <si>
    <t>การประยุกต์ใช้ทฤษฎี Z ในการบริหารองค์กร</t>
  </si>
  <si>
    <t>นายปรีชา คุณฮวย และนันทิยา น้อยจันทร์</t>
  </si>
  <si>
    <t>การบริหารวิชาการเพื่อพัฒนาแหล่งเรียนรู้ในสถานศึกษาสู่ทักษะอาชีพ</t>
  </si>
  <si>
    <t>นางสาวประพรรณสี มีสำโรง และสุทธิพงศ์ บุญผดุง</t>
  </si>
  <si>
    <t>ปัจจัยที่ส่งผลต่อการดำเนินงานระบบดูแลช่วยเหลือนักเรียน</t>
  </si>
  <si>
    <t>นางสาวอริศรา ชูช่วย และสุทธิพงศ์ บุญผดุง</t>
  </si>
  <si>
    <t>การบริหารจัดการเรียนรู้โดยใช้โครงงานเป็นฐานเพื่อพัฒนาศักยภาพของครูในสถานศึกษา</t>
  </si>
  <si>
    <t>นางสาวจินตนา พรายชมภู และธดา สิทธิ์ธาดา</t>
  </si>
  <si>
    <t>กรณีศึกษาหลักสูตรสุภาษิตเคอชาน: การพัฒนาและใช้ทรัพยากรหลักสูตรท้องถิ่นให้เกิดประสิทธิภาพในการจัดการศึกษา</t>
  </si>
  <si>
    <t>Weng Dongna, Ganratchakan Leartamornsak</t>
  </si>
  <si>
    <t>ปัญหาและมาตรการจัดการการศึกษาก่อนวัยเรียน</t>
  </si>
  <si>
    <t>Wang Lingxuan, นันทิยา น้อยจันทร์</t>
  </si>
  <si>
    <t xml:space="preserve">Based on the Development Path of the Online Public Opinion Work of Higher Vocational College Counselors in the Micro-era </t>
  </si>
  <si>
    <t>Mengmeng Wang, Thada Siththada</t>
  </si>
  <si>
    <t>Parental Involvement in Education Management of Primary School</t>
  </si>
  <si>
    <t>Weijia Yang, Thada Siththada</t>
  </si>
  <si>
    <t>Academic administration to improve English language skills of university students</t>
  </si>
  <si>
    <t>Xilu Li, Nuntiya Noichun</t>
  </si>
  <si>
    <t>Academic administration to improve students' English skills Faculty of Education, Suan Sunandha Rajabhat University</t>
  </si>
  <si>
    <t>Fundamental concepts for motivating work in educational organizations</t>
  </si>
  <si>
    <t>Jie Zhu, Nuntiya Noichun</t>
  </si>
  <si>
    <t xml:space="preserve">Motivation for the performance of the lecturers of the Faculty of Education, 
Suan Sunandha Rajabhat University
</t>
  </si>
  <si>
    <t>Parental involvement in promoting early childhood learning</t>
  </si>
  <si>
    <t>Li Yi, Thada Siththada</t>
  </si>
  <si>
    <t xml:space="preserve">Parental Involvement in Education Management in Watthamsatitvararam School, 
Samut Songkhram Primary Education Service Area Office 
</t>
  </si>
  <si>
    <t xml:space="preserve">รูปแบบการบริหารจัดการศึกษาโรงเรียนในสังกัดสำนักงานคณะกรรมการการศึกษาขั้นพื้นฐาน
ให้มีประสิทธิภาพ
</t>
  </si>
  <si>
    <t>ณัฐกาญจน์ ญาณแขก และธดา สิทธิ์ธาดา</t>
  </si>
  <si>
    <t>การบริหารจัดการศึกษาสำหรับเด็กที่มีความต้องการพิเศษในโรงเรียนเรียนรวม</t>
  </si>
  <si>
    <t>ณัฐฐา นพเก้า และสุทธิพงศ์ บุญผดุง</t>
  </si>
  <si>
    <t>การบริหารงานวิชาการโดยใช้สื่อและเทคโนโลยีเพื่อพัฒนาการจัดการเรียนการสอน</t>
  </si>
  <si>
    <t>ณัฐธิดา ชนะพลชัย และนันทิยา น้อยจันทร์</t>
  </si>
  <si>
    <t>หลักการบริหารแบบมีส่วนร่วมกับการบริหารงานบุคคลในโรงเรียน</t>
  </si>
  <si>
    <t>พรรณีย์ สุรีย์แสง และนันทิยา น้อยจันทร์</t>
  </si>
  <si>
    <t>การพัฒนาหลักสูตรและการเรียนการสอนภาษาอังกฤษในโรงเรียนพระปริยัติธรรม แผนกสามัญศึกษา</t>
  </si>
  <si>
    <t>มนัตฐา ท้าวด่าน</t>
  </si>
  <si>
    <t>ชุมชนแห่งการเรียนรู้ทางวิชาชีพ (PLC) ในสถานศึกษาสู่ความสำเร็จ</t>
  </si>
  <si>
    <t>มาลัยพร ก้านอินทร์ และนันทิยา น้อยจันทร์</t>
  </si>
  <si>
    <t>การบริหารสถานศึกษาตามหลักธรรมาภิบาลของผู้บริหารสถานศึกษายุคใหม่</t>
  </si>
  <si>
    <t>วราภรณ์ พรมทอง และธดา สิทธิ์ธาดา</t>
  </si>
  <si>
    <t>ภาวะผู้นำเชิงบารมีของผู้บริหารสถานศึกษา</t>
  </si>
  <si>
    <t>วาสินี สุวรรณคาม และกัญญ์รัชการย์ เลิศอมรศักดิ์</t>
  </si>
  <si>
    <t>การบริหารงานวิชาการสู่ความเป็นเลิศในสถานศึกษา</t>
  </si>
  <si>
    <t>วิสา แสนเลิง และกัญญ์รัชการย์ เลิศอมรศักดิ์</t>
  </si>
  <si>
    <t>ภาวะผู้นำกับการบริหารในยุคดิจิทัล</t>
  </si>
  <si>
    <t>ศศิวิมล มาลาพงษ์ และสุทธิพงศ์ บุญผดุง</t>
  </si>
  <si>
    <t>ภาวะผู้นำยุคดิจิทัลของผู้บริหารสถานศึกษา</t>
  </si>
  <si>
    <t>สกาวรัตน์ เมืองจันทร์ และกัญญ์รัชการย์ เลิศอมรศักดิ์</t>
  </si>
  <si>
    <t>แนวทางการพัฒนาคุณลักษณะความเป็นมืออาชีพของผู้บริหารสถานศึกษาในยุคดิสรัปชั่น</t>
  </si>
  <si>
    <t>สุพัตรา วงษ์สุวรรณ และสุทธิพงศ์ บุญผดุง</t>
  </si>
  <si>
    <t>การบริหารงานบุคคลที่ส่งผลต่อประสิทธิภาพการทำงานของครูในสถานศึกษา</t>
  </si>
  <si>
    <t>สุพิชญา แสงแก้ว และนันทิยา น้อยจันทร์</t>
  </si>
  <si>
    <t>การบริหารงานวิชาการโดยใช้แนวคิดการสอนงาน เพื่อพัฒนาศักยภาพบุคลากร</t>
  </si>
  <si>
    <t>อรปรียา เหลือนับ และกัญญ์รัชการย์ เลิศอมรศักดิ์</t>
  </si>
  <si>
    <t>ภาวะผู้นำทางวิชาการของผู้บริหารสถานศึกษาและการขับเคลื่อนนวัตกรรมสู่การศึกษา 4.0</t>
  </si>
  <si>
    <t>ทศวรรษ เกิดติ๋ง และธดา สิทธิ์ธาดา</t>
  </si>
  <si>
    <t>ภาวะผู้นำทางวิชาการของผู้บริหารสถานศึกษาในโรงเรียน</t>
  </si>
  <si>
    <t>ปัญญา สมุทรหล้า และนันทิยา น้อยจันทร์</t>
  </si>
  <si>
    <t>ภาวะผู้นำการบริหารงานงบประมาณในสถานศึกษา</t>
  </si>
  <si>
    <t>อัครพนธ์ นวนจันทร์ และนันทิยา น้อยจันทร์</t>
  </si>
  <si>
    <t>ปัจจัยที่ส่งผลต่อสมรรถนะการบริหารงานวิชาการของผู้บริหารสถานศึกษา</t>
  </si>
  <si>
    <t>ศศิธร กรานสุข และสุทธิพงศ์ บุญผดุง</t>
  </si>
  <si>
    <t>การบริหารความเสี่ยงของผู้บริหารสถานศึกษาและการประยุกต์ใช้ในสถานศึกษา</t>
  </si>
  <si>
    <t>ปาริชาติ ธรรมสุวรรณ และธดา สิทธิ์ธาดา</t>
  </si>
  <si>
    <t>คุณภาพการบริการที่มีผลต่อการตัดสินใจกลับมาใช้บริการซ้ำของผู้ใช้บริการเช่ารถยนต์เพื่อการท่องเที่ยว : กรณีศึกษา Budget Thailand</t>
  </si>
  <si>
    <t>บุญผล รักษาศรี และพอดี สุขพันธ์</t>
  </si>
  <si>
    <t xml:space="preserve">ปัจจัยส่วนประสมทางการตลาดบริการที่ส่งผลต่อความภักดีของแรงงานต่างด้าวในการเลือกใช้บริการ
จัดทำเอกสารแรงงานต่างด้าวแบบครบวงจร ที่ตั้งอยู่บริเวณตลาดไท จังหวัดปทุมธานี
</t>
  </si>
  <si>
    <t>วิฑูรย์ อยู่ยั่งยืน และพอดี สุขพันธ์</t>
  </si>
  <si>
    <t>การเปรียบเทียบรอยกดบนกระดาษแผ่นรองในกระดาษแต่ละชนิดด้วยเครื่องตรวจพิสูจน์เอกสาร</t>
  </si>
  <si>
    <t>นนทพัทธ์ ยั้งประยุทธ์ และณรงค์ กุลนิเทศ</t>
  </si>
  <si>
    <t>การศึกษาโรคในระบบทางเดินอาหารตามแนวคิดทฤษฎีการแพทย์แผนไทย</t>
  </si>
  <si>
    <t>วรรณา สินธาราศิริกุลชัย, ยงยุทธ วัชรดุลย์, ธารา ชินะกาญน์ และสมชัย ชีวินศิริวัฒน์</t>
  </si>
  <si>
    <t>ความพึงพอใจของผู้เข้ารักษาโรคลมปลายปัตคาตสัญญาณ 4 และ 5 หลัง ด้วยการสักยา                                 โรงพยาบาลส่งเสริมสุขภาพตำบลเตรียม อำเภอคุระบุรี จังหวัดพังงา</t>
  </si>
  <si>
    <t>ภัทรภรณ์ พรหมแก้ว, ศุภะลักษณ์  ฟักคำ, ชาติ เลาบริพัตร และธนวรรธน์ อิ่มสมบูรณ์</t>
  </si>
  <si>
    <t>การจัดการธุรกิจท้องถิ่นในยุคเศรษฐกิจใหม่: โครงการตลาดต้องชม</t>
  </si>
  <si>
    <t>กิตติศักดิ์ งามสง่า, ธนสุวิทย์ ทับหิรัญรักษ์ และดวงสมร รุ่งสวรรค์โพธิ์</t>
  </si>
  <si>
    <t>ผลการรักษาผู้ป่วยโรคข้อเข่าเสื่อมด้วยวิธีหัตถบำบัด ประคบสมุนไพร และการพอกเข่าด้วยยาสมุนไพร</t>
  </si>
  <si>
    <t>จามจุรี ศรีปัญญา, ธารา ชินะกาญน์ และสมชัย ชีวินศิริวัฒน์</t>
  </si>
  <si>
    <t>การดูแลสุขภาพมารดาและทารกด้วยทฤษฎีการแพทย์แผนไทย</t>
  </si>
  <si>
    <t>กนกวรรณ ประภากุล, พระครูโกศลปริยัติยานุกิจ, ธารา ชินะกาญจน์ และสมชัย ชีวินศิริวัฒน์</t>
  </si>
  <si>
    <t>ความพึงพอใจจากการใช้ตำรับยาทาพระเส้น ต่อการรักษาโรคลมจับโปงแห้งเข่า                                                 ที่โรงพยาบาลการแพทย์แผนไทยและการแพทย์ผสมผสาน</t>
  </si>
  <si>
    <t>กิตติยา ขันทอง, ยงยุทธ วัขรดุล, สมชัย ชีวินศิริวัฒน์ และสุชาติ เลาบริพัตร</t>
  </si>
  <si>
    <t>ประสิทธิผลของตำรับน้ำมันมหาจักรในการลดอาการปวดในผู้ป่วยโรคลมปลายปัตคาตสัญญาณ 4 หลัง</t>
  </si>
  <si>
    <t>โชติกา แหร่มบรรเทิง, ศุภะลักษณ์ ฟักคำ, สุชาติ เลาบริพัตร และสมชัย ชีวินศิริวัฒน์</t>
  </si>
  <si>
    <t>การให้บริการที่ดีของการแพทย์แผนไทยตามหลักพุทธธรรม</t>
  </si>
  <si>
    <t>สุรีรัตน์  ลิ้มสุรินทร์ และพระครูโกศลปริยัตยานุกิจ</t>
  </si>
  <si>
    <t>แนวทางการบริหารงานการแพทย์แผนไทยตามหลักพรหมวิหาร 4</t>
  </si>
  <si>
    <t>ชัยยุทธ บุญฑริกรัตน์ และพระครูโกศลปริยัตยานุกิจ</t>
  </si>
  <si>
    <t>การบริหารนโยบายสาธารณะแนวใหม่: กรณีเมืองโคราช</t>
  </si>
  <si>
    <t>ภัทราพร รอดบุญเกิด และวรวิทย์ จินดาพล</t>
  </si>
  <si>
    <t>การสำรวจพฤติกรรมนักท่องเที่ยวชาวไทยมุสลิมที่เดินทางไปอุมเราะห์เเบบ New Normal ที่นครมักกะฮ์ ประเทศซาอุดิอาระเบีย หลังการแพร่ระบาดโควิด-19</t>
  </si>
  <si>
    <t>กฤชมน บุญอยู่ และวีระ วีระโสภณ</t>
  </si>
  <si>
    <t>การศึกษาพฤติกรรมนักท่องเที่ยวที่เดินทางท่องเที่ยวจังหวัดเชียงใหม่</t>
  </si>
  <si>
    <t>Xiang xiao และวีระ วีระโสภณ</t>
  </si>
  <si>
    <t>การศึกษาพฤติกรรมและความพึงพอใจผู้ใช้บริการร้านอาหารไม้หมอน จังหวัดภูเก็ต</t>
  </si>
  <si>
    <t>วิฐ อุ๋ยชินกรรม และวีระ วีระโสภณ</t>
  </si>
  <si>
    <t>สำรวจพฤติกรรมนักท่องเที่ยว Outbound หลังสถานการณ์ COVID-19</t>
  </si>
  <si>
    <t>เมธวัจน์ อภิพัฒน์ชุติโชติ, วีระ วีระโสภณ และบัว ศรีคช</t>
  </si>
  <si>
    <t>การศึกษาพฤติกรรมความพึงพอใจผู้ใช้บริการ บริษัททัวร์ทางน้ำ Charter Marine จังหวัดภูเก็ต</t>
  </si>
  <si>
    <t>ชาญณรงค์ ประทีป ณ ถลาง และวีระ วีระโสภณ</t>
  </si>
  <si>
    <t>แนวทางด้านการบริการและสิ่งอำนวยความสะดวกเพื่อผู้สูงอายุที่ใช้รถเข็นวีลแชร์ในการเดินทาง                         โดยเครื่องบินของสายการบินพรีเมี่ยม</t>
  </si>
  <si>
    <t>ภาดา ฤกษ์สุรณรงค์, ศุภศักดิ์ เงาประเสริฐวงศ์ และวีระ วีระโสภณ</t>
  </si>
  <si>
    <t>การพัฒนาวิธีวิเคราะห์สารบ่งคุณภาพในตำรับยาฝีธนูธรวาต</t>
  </si>
  <si>
    <t>ปีที่ 8 ฉบับที่1 ม.ค.-มิ.ย.65</t>
  </si>
  <si>
    <t>สิรีธร อำพันธุ์, สรรใจ แสงวิเชียร, ศุภะลักษณ์ ฟักคำ</t>
  </si>
  <si>
    <t>การประเมินผลการรักษาโรคตาด้วยวิธีการบ่งต้อด้วยหนามหวาย โรงพยาบาลชัยนาทนเรนทร จังหวัดชัยนาท</t>
  </si>
  <si>
    <t>15-32</t>
  </si>
  <si>
    <t>วัช​ราภรณ์​ อรุณเมือง​, ศุภะลักษณ์ ฟักคำ, ยงยุทธ วัชรดุลย์</t>
  </si>
  <si>
    <t>ผลของการนวดไทยแบบราชสำนักและนวดแผนจีน (ทุยหนา) เพื่อบรรเทาอาการปวดหลังส่วนล่างและปัจจัยส่งเสริมการเข้ารับบริการที่คลินิกการแพทย์แผนไทย-จีน</t>
  </si>
  <si>
    <t>33-46</t>
  </si>
  <si>
    <t>ศรัณย์ พงศ์ภาณุมาพร, ศุภะลักษณ์ ฟักคำ, ธัญญะ พรหมศร, สรรใจ แสงวิเชียร</t>
  </si>
  <si>
    <t>การเปรียบเทียบประสิทธิผลและความปลอดภัยในการกักน้ำมันงาและน้ำมันหญ้าขัดมอนในการบรรเทาอาการปวดเข่าของผู้ป่วยโรคจับโปงแห้งเข่า</t>
  </si>
  <si>
    <t>63-78</t>
  </si>
  <si>
    <t>กชมน ฮานาซาวา, ศุภะลักษณ์ ฟักคำ, สรรใจ แสงวิเชียร, ธารา ชินะกาญจน์, พีรยา อานมณี</t>
  </si>
  <si>
    <t>ประสิทธิผลและความปลอดภัยของตำรับยาเบญจกูลในผู้ป่วยที่มีอาการท้องอืด แน่นท้องของโรงพยาบาลการแพทย์แผนไทยและการแพทย์ผสมผสาน สาขาศูนย์ราชการแจ้งวัฒนะฯ</t>
  </si>
  <si>
    <t>107-116</t>
  </si>
  <si>
    <t>สิริพร คงเกตุ, ศุภะลักษณ์ ฟักคำ, สรรใจ แสงวิเชียร, ธารา ชินะกาญจน์, พีรยา อานมณี</t>
  </si>
  <si>
    <t>ประสิทธิผลการสักยาเปรียบเทียบกับการประคบสมุนไพรในผู้ป่วยโรคข้อเข่าเสื่อม</t>
  </si>
  <si>
    <t>129-144</t>
  </si>
  <si>
    <t>พรพรรณ คำมา, สรรใจ แสงวิเชียร, ศุภะลักษณ์ ฟักคำ, ธารา ชินะกาญจน์, พีรยา อานมณี</t>
  </si>
  <si>
    <t>The Modular System for Furniture Design for Public Rental Housing in China</t>
  </si>
  <si>
    <t>Who participated in The 4th International Conference on New Trends in Social Sciences and presented the paper</t>
  </si>
  <si>
    <t>16-18 Sep 22</t>
  </si>
  <si>
    <t>Xi Chen
, Rosjana Chandhasa
, Akapong Inkuer
, Chanoknart Mayusoh
, Pisit Puntien</t>
  </si>
  <si>
    <t>ศิลปกรรมศาสตร์</t>
  </si>
  <si>
    <t>ทัศนศิลป์และการออกแบบ</t>
  </si>
  <si>
    <t>The Dongguan Reeds of China: Dimension, Identity, Culture,
History and Development</t>
  </si>
  <si>
    <t>Who participated in The 4th International Conference on New Trends in Social Sciences and presented the pape</t>
  </si>
  <si>
    <t>Jiali Li 
, Rosjana Chandhasa
, Akapong inkuer
, Chanoknart Mayusoh
, Pisit Puntien</t>
  </si>
  <si>
    <t>The Innovation Books for Children with Low Vision</t>
  </si>
  <si>
    <t>Qian Tian
Chanoknart Mayusoh
, Akapong Inkuer
Rosjana Chantrasa,
Pisit Puntien</t>
  </si>
  <si>
    <t>RESIDENTIAL SPACE DESIGN BASED ON HUIZHOU BUILDING TYPE,CHINA</t>
  </si>
  <si>
    <t>Yongbo Liu
Akapong Inkuer
Rosjana Chandhasa,
Chanoknart Mayusoh
, Pisit Puntien</t>
  </si>
  <si>
    <t>A Causal Relationship Model of Green Logistics Management and Lean Management Affecting Food and Beverage Industrial Performance in Thailand</t>
  </si>
  <si>
    <t>Vol. 6 Special lssue 5 (2022)</t>
  </si>
  <si>
    <t xml:space="preserve">ISSN 2550-6978 </t>
  </si>
  <si>
    <t>Sarawut Chaitongrata and Natapat Areerakulkanb</t>
  </si>
  <si>
    <t>Development of Causal Model of Green Supply Chain
Management Effecting on Business Performance of
Thailand’s Footwear and Leather Goods Industries</t>
  </si>
  <si>
    <t>Kitichai Wongcharoensin &amp; Natpatsaya Setthachotsombut</t>
  </si>
  <si>
    <t>าการจัดการโลจิสติกส์และซัพพลายเชน</t>
  </si>
  <si>
    <t>Enhancing cross-border transportation capabilities of road freight entrepreneur Chong Chom permanent border crossing, Thailand-Cambodia</t>
  </si>
  <si>
    <t>397–417</t>
  </si>
  <si>
    <t>Pannarai Procomet&amp; Natpatsaya Setthachotsombut</t>
  </si>
  <si>
    <t>Enhancing The Firm’s Competitive Advantage by Adoption Supply Chain Performance Model for Thai Cosmetic Manufacturer</t>
  </si>
  <si>
    <t>Suphot Rungcharoen*, Chattrarat Hotrawaisaya</t>
  </si>
  <si>
    <t>Effects of supply chain management practices, lean manufacturing and competitive advantages on performance of firms in Thailand electrical and electronics industry</t>
  </si>
  <si>
    <t>Volume 41 Issue 3, 2022</t>
  </si>
  <si>
    <t>Aekachai Khuptawatin, Chattrarat Hotrawaisaya</t>
  </si>
  <si>
    <t>การพัฒนาชุมชนโดยการมีส่วนร่วมของประชาชนในองค์การบริหารส่วนตำบลพลายวาส อำเภอกาญจนดิษฐ์ จังหวัดสุราษฎร์ธานี</t>
  </si>
  <si>
    <t>วารสารวิเทศศึกษา</t>
  </si>
  <si>
    <t>ปีที่ 11 ฉบับที่ 2 (กรกฎาคม-ธันวาคม 2564)</t>
  </si>
  <si>
    <t>307-331</t>
  </si>
  <si>
    <t>นางสาวเนติมา ชูศร</t>
  </si>
  <si>
    <t>การวิเคราะห์เส้นทางความสัมพันธ์เชิงสาเหตุที่มีอิทธิพลต่อความผูกพันต่อองค์การของบุคลากร กรมชลประทาน ส่วนกลาง</t>
  </si>
  <si>
    <t>วารสารนิติ รัฐกิจ และสังคมศาสตร์</t>
  </si>
  <si>
    <t>ปีที่ 5 ฉบับที่ 2 (กรกฎาคม–ธันวาคม 2564)</t>
  </si>
  <si>
    <t>117-138</t>
  </si>
  <si>
    <t>นายณัฐพงศ์ พิพัฒนวัฒนากุล</t>
  </si>
  <si>
    <t>การจัดสวัสดิการสังคมผู้สูงอายุของเทศบาลนครสมุทรสาคร จังหวัดสมุทรสาคร</t>
  </si>
  <si>
    <t>วารสารวิชาการ มหาวิทยาลัยราชภัฏกาญจนบุรี</t>
  </si>
  <si>
    <t>ปีที่ 10 ฉบับที่ 2 (กรกฎาคม–ธันวาคม 2564)</t>
  </si>
  <si>
    <t>260-268</t>
  </si>
  <si>
    <t>ว่าที่ร้อยตรี อารีจิตร พินทุ</t>
  </si>
  <si>
    <t>คุณภาพชีวิตในการทำงานกับความผูกพันต่อองค์การของข้าราชการทหารกรมดุริยางค์ทหารบก</t>
  </si>
  <si>
    <t xml:space="preserve">วารสารมนุษยศาสตร์และสังคมศาสตร์ มหาวิทยาลัยราชภัฏสวนสุนันทา </t>
  </si>
  <si>
    <t>ปีที่ 4 ฉบับที่ 2 (กรกฎาคม–ธันวาคม 2564)</t>
  </si>
  <si>
    <t>64-75</t>
  </si>
  <si>
    <t>สิบโทหญิง ปรียาวดี แวงวรรณ</t>
  </si>
  <si>
    <t>การส่งเสริมบทบาทหน้าที่ของพยาบาลวิชาชีพในการให้บริการดูแลสุขภาพผู้ต้องขัง</t>
  </si>
  <si>
    <t>วารสารรัฐศาสตร์ มหาวิทยาลัยมหามกุฏราชวิทยาลัย</t>
  </si>
  <si>
    <t>ปที่ 2  ฉบับที่ 4 (กรกฎาคม–สิงหาคม2565)</t>
  </si>
  <si>
    <t>159-172</t>
  </si>
  <si>
    <t>แนวทางการพัฒนาคุณภาพชีวิตผู้ต้องขังเรือนจำจังหวัดระนอง</t>
  </si>
  <si>
    <t xml:space="preserve">วารสารรัฐศาสตร์รอบรู้และสหวิทยาการ </t>
  </si>
  <si>
    <t>ปีที่ 5 ฉบับที่ 3 (พฤษภาคม–มิถุนายน 2565)</t>
  </si>
  <si>
    <t>33-50</t>
  </si>
  <si>
    <t>นายศิวพงษ์ สยุมพร</t>
  </si>
  <si>
    <t>บทบาทขององค์กรปกครองส่วนท้องถิ่นกับผู้สูงอายุใน
ตำบลบางนอน อำเภอเมือง จังหวัดระนอง</t>
  </si>
  <si>
    <t>51-70</t>
  </si>
  <si>
    <t>นายพูนศักดิ์ แผลงศร</t>
  </si>
  <si>
    <t>แนวทางการจัดการความไม่สงบเรียบร้อยในการชุมนุม
ของประชาชน</t>
  </si>
  <si>
    <t>ร้อยตำรวจเอก ศุภณัฐ เอ่งย่อง</t>
  </si>
  <si>
    <t>ปัจจัยที่มีอิทธิพลในการดื่มแอลกอฮอล์ของนักศึกษามหาวิทยาลัยราชภัฏสวนสุนันทา</t>
  </si>
  <si>
    <t>ปีที่ 12 ฉบับ 2 (เมษายน-มิถุนายน 2565)</t>
  </si>
  <si>
    <t>221-223</t>
  </si>
  <si>
    <t>นวัตกรรมการตลาดและการบริหารลูกค้าสัมพันธ์ที่ส่งผลต่อความภักดีของลูกค้าร้านกาแฟบรูแบร์</t>
  </si>
  <si>
    <t>วารสารวิชาการสถาบันการจัดการแห่งแปซิฟิค สาขามนุษยศาสตร์และสังคมศาสตร์</t>
  </si>
  <si>
    <t>ปีที่ 8 ฉบับที่ 2 พฤษภาคม  - สิงหาคม 2565</t>
  </si>
  <si>
    <t>251-262</t>
  </si>
  <si>
    <t>Jidapa Pharitharich</t>
  </si>
  <si>
    <t>แนวทางการเพิ่มประสิทธิภาพการจัดการคลังสินค้า กรณีศึกษา บริษัทสายไฟฟ้า AAA จำกัด
Increasing Efficiency of Warehouse Management, A Case Study of Electric Wire AAA Company Limited</t>
  </si>
  <si>
    <t>1644-1659</t>
  </si>
  <si>
    <t>Mr.Zhaozhen  Yao และ ฉัตรรัตน์  โหตระไวศยะ</t>
  </si>
  <si>
    <t>แนวทางการเพิ่มประสิทธิภาพกระบวนการทำงานของบริษัทเดินเรือแห่งหนึ่ง
Approaches to increasing efficiency of working processes of a
shipping company</t>
  </si>
  <si>
    <t>1660-1671</t>
  </si>
  <si>
    <t>Mr.Yixian  Hu  และ ฉัตรรัตน์  โหตระไวศยะ</t>
  </si>
  <si>
    <t>การประยุกต์ใช้บาร์โค้ดเพื่อการจัดการสินค้าคงคลัง 
กรณีศึกษา บริษัท เอส.เอล ขายส่ง จำกัด
Application of bar codes for inventory management 
 Case Study S.A. Wholesale Co., Ltd.</t>
  </si>
  <si>
    <t>1672-1680</t>
  </si>
  <si>
    <t>Mr.Feifei  Wu และ ฉัตรรัตน์  โหตระไวศยะ</t>
  </si>
  <si>
    <t>การปรับปรุงประสิทธิภาพการปฏิบัติงานในสถานีบรรจุและขนถ่ายสินค้าท่าเทียบเรือ
บริษัทกรณีศึกษา AAA
Improving the efficiency of Operations in loading and unloading stations, berths Case Study AAA Company</t>
  </si>
  <si>
    <t>1681-1698</t>
  </si>
  <si>
    <t>Mr.Yi  Wang และ ฉัตรรัตน์  โหตระไวศยะ</t>
  </si>
  <si>
    <t>การเพิ่มประสิทธิภาพชั้นวางสินค้าหน้าร้าน Chao Shi Market
ด้วยแนวคิดวิเคราะห์แบบเอบีซี
Chao Shi Market Storefront Shelf Optimization with ABC analytical concepts</t>
  </si>
  <si>
    <t>1699-1709</t>
  </si>
  <si>
    <t>Miss.Ying Zhang และ ฉัตรรัตน์ โหตระไวศยะ</t>
  </si>
  <si>
    <t>การเปรียบเทียบความคิดเห็นของผู้ให้บริการโลจิสติกส์ที่มี
ต่อปัญหาการจัดเก็บสินค้าควบคุมอุณภูมิ
Comparison of opinions of available logistics providers
to the problem of storage of temperature controlled products</t>
  </si>
  <si>
    <t>1710-1729</t>
  </si>
  <si>
    <t xml:space="preserve"> Mr.Zhangzhi  Jiang และ ปรีชา วรารัตน์ไชย</t>
  </si>
  <si>
    <t>คุณภาพการให้บริการของผู้ประกอบการขนส่งต่อกลุ่มผู้ประกอบธุรกิจสินค้าออนไลน์
ในจังหวัดกรุงเทพมหานคร
The quality of service of transport operators to online sellers
in Bangkok</t>
  </si>
  <si>
    <t>1730-1747</t>
  </si>
  <si>
    <t>Mr.Xinhua Zhang  และ ปรีชา วรารัตน์ไชย</t>
  </si>
  <si>
    <t>การเพิ่มประสิทธิภาพการหยิบสินค้าในคลังสินค้าออนไลน์ด้วย
แนวคิดวิเคราะห์แบบเอบีซี กรณีศึกษา บริษัทเอบีซีอีคอมเมิร์ซ จำกัด
Optimizing online warehouse pickups too ABC Analysis: Case Study ABC Ecommerce Co., Ltd.</t>
  </si>
  <si>
    <t>1748-1761</t>
  </si>
  <si>
    <t>Mr.Xuan Liu และ ปรีชา วรารัตน์ไชย</t>
  </si>
  <si>
    <t>การเพิ่มประสิทธิภาพการขนส่งสาธารณะที่ส่งผลต่อประสิทธิภาพให้บริการอำเภอ
พุทธมณฑล สายปิ่นเกล้า-ศาลายา (ต.1)
Optimizing public transport that affects service efficiency
in Phutthamonthon District Pinklao-Salaya Line (T. 1)</t>
  </si>
  <si>
    <t>1888-1895</t>
  </si>
  <si>
    <t>Mr.Rui Cao และ ปรีชา วรารัตน์ไชย</t>
  </si>
  <si>
    <t>ความสัมพันธ์ระหว่างพนักงานกับลักษณะของรถโฟคลิฟท์ที่ทำให้เกิดอุบัติเหตุใน
คลังสินค้า กรณีศึกษา บริษัทมิตซูบิชิโลจิติกส์ (ประเทศไทย) จำกัด นิคมอุตสาหกรรม
ลาดกระบังเฟส 3
Relationship between employees and characteristics of forklifts
causing accidents in warehouses: case study Mitsubishi Logistics
(Thailand) Co., Ltd. Ladkrabang Industrial Estate Phase 3</t>
  </si>
  <si>
    <t>1896-1902</t>
  </si>
  <si>
    <t>Mr.Yuliang Li และ ปรีชา วรารัตน์ไชย</t>
  </si>
  <si>
    <t>การเพิ่มประสิทธิภาพการจัดจำหน่ายด้วยการพยากรณ์
กรณีศึกษา ร้าน Bubble D Donut
Optimization of distribution with forecasting Bubble D Donut Case Study</t>
  </si>
  <si>
    <t>1762-1775</t>
  </si>
  <si>
    <t>Miss.Meiling Yang และ วิศวะ อุนยะวงษ์</t>
  </si>
  <si>
    <t>การเพิ่มประสิทธิภาพการตรวจนับสินค้าด้วยระบบบาร์โค้ดกรณีศึกษา บริษัท ค้าวัสดุก่อสร้าง เอบีซี จำกัด
Optimizing item counting with a barcode system Case Study ABC Building Materials Trading Co., Ltd.</t>
  </si>
  <si>
    <t>1776-1786</t>
  </si>
  <si>
    <t>Mr.Zhuangkun Fang และ วิศวะ อุนยะวงษ์</t>
  </si>
  <si>
    <t>แรงจูงใจในการปฏิบัติงานของพนักงานโลจิสติกส์ขนส่งอาหารออนไลน์ในเขตกรุงเทพมหานคร
Performance Motivation of Online Food Delivery Staff in Bangkok Metropolitan</t>
  </si>
  <si>
    <t>1787-1802</t>
  </si>
  <si>
    <t>Miss.Qi Bian และ วิศวะ อุนยะวงษ์</t>
  </si>
  <si>
    <t>ความพึงพอใจของลูกค้าเกี่ยวกับคุณภาพการให้บริการส่งมอบ
สินค้าเฟอร์นิเจอร์ของศูนย์กระจายสินค้าขนาดใหญ่แห่งหนึ่ง
ในกรุงเทพมหานครโดยใช้แนวคิด SERVQUAL MODEL                                   Customer Satisfaction on Services Quality toward Furniture Delivery of
a Large Distribution Center in Bangkok by Using SERVQUAL Model
Concept</t>
  </si>
  <si>
    <t>1803-1817</t>
  </si>
  <si>
    <t>Mr.Zhongge Liang และ วิศวะ อุนยะวงษ์</t>
  </si>
  <si>
    <t>การเพิ่มประสิทธิภาพการจัดการโซ่อุปทานของดอกมะลิ กรณีศึกษา สวนดอกมะลิ 
อำเภอเมืองนครสวรรค์ จังหวัดนครสวรรค์
Optimization Of Jasmine Supply Chain Management: A case study of Jasmine Garden, Mueang Nakhon Sawan District, Nakhon Sawan Province</t>
  </si>
  <si>
    <t>1818-1829</t>
  </si>
  <si>
    <t>Miss.Limin Gao และ วิศวะ อุนยะวงษ์</t>
  </si>
  <si>
    <t xml:space="preserve">พฤติกรรมการตัดสินใจและคุณภาพการบริการที่ส่งผลต่อการกลับมาใช้บริการของบริษัท
ขนส่งสินค้า
Decision Behavior and Service Quality that affect the User’s Repurchase Intention on Service of Freight Forwarding Company
</t>
  </si>
  <si>
    <t>1830-1842</t>
  </si>
  <si>
    <t xml:space="preserve"> Mr.Changda Huang และ วิศวะ อุนยะวงษ์</t>
  </si>
  <si>
    <t>แนวทางการพัฒนาการบริหารจัดการและการให้บริการขนส่งสินค้าทางรถไฟ
(กรณีศึกษา สถานีศาลายา)
Guidelines for the development of management and transportation
of goods by train: a case study of Salaya Station</t>
  </si>
  <si>
    <t>1903-1919</t>
  </si>
  <si>
    <t>Miss.Leyan Lin และ ณัฎภัทรศญา เศรษฐโชติสมบัติ</t>
  </si>
  <si>
    <t>การศึกษาความพึงพอใจของผู้ใช้บริการนำเข้าสินค้าที่มีต่อแผนกเอกสารขาเข้า
ของกรณีศึกษา เอบีซีเอเจนซีส์
A study of the satisfaction of import service users towards the inbound documentation department of the case study,
 ABC Agencies.</t>
  </si>
  <si>
    <t>1843-1854</t>
  </si>
  <si>
    <t>Miss.Tingting Li และ ณัฎภัทรศญา เศรษฐโชติสมบัติ</t>
  </si>
  <si>
    <t>การศึกษาประสิทธิภาพการปฏิบัติงานแผนกลานตู้พักสินค้า
ของท่าเรือ เอบีซี 
Study of operational performance of the container yard
department of the ABC port</t>
  </si>
  <si>
    <t>1855-1864</t>
  </si>
  <si>
    <t>Mr.Yongliang Zhao Zhao และ ณัฐพัชร์ อารีรัชกุลกานต์</t>
  </si>
  <si>
    <t>การเพิ่มประสิทธิภาพคลังสินค้าหมูปิ้งหม่าล่าด้วยแนวคิดวิเคราะห์แบบเอบีซี 
กรณีศึกษาโรงงานหมูปิ้งหม่าล่าเอบีซี
Mala Toasted Pork Warehouse Optimization with ABC Analysis:
A Case Study ABC Toasted Pork Mala Factory.</t>
  </si>
  <si>
    <t>1865-1874</t>
  </si>
  <si>
    <t xml:space="preserve">
Miss.Jieqiong Xu และ ณัฐพัชร์ อารีรัชกุลกานต์</t>
  </si>
  <si>
    <t>แนวทางการเพิ่มประสิทธิภาพการจัดการคลังสินค้า 
Increasing Efficiency of Warehouse Management</t>
  </si>
  <si>
    <t>264-273</t>
  </si>
  <si>
    <t>การศึกษาแนวคิดกระบวนการบริหารจัดการเรือสินค้า
A Study of Concepts on Ship Management Process</t>
  </si>
  <si>
    <t>274-282</t>
  </si>
  <si>
    <t xml:space="preserve">การประยุกต์ใช้เทคโนโลยีบาร์โค้ดในธุรกิจ
Applications of Barcode Technology in Business
</t>
  </si>
  <si>
    <t>283-289</t>
  </si>
  <si>
    <t>แนวทางการเพิ่มประสิทธิภาพการปฏิบัติงานขนถ่ายสินค้า
Guidelines for increasing the efficiency of loading and unloading operations</t>
  </si>
  <si>
    <t>290-299</t>
  </si>
  <si>
    <t xml:space="preserve">Mr.Yi  Wang และ ฉัตรรัตน์  โหตระไวศยะ </t>
  </si>
  <si>
    <t>การบริการจัดวางสินค้าหน้าร้านค้าปลีก
Merchandising service in front of a retail store</t>
  </si>
  <si>
    <t>300-306</t>
  </si>
  <si>
    <t>แนวทางการพัฒนาระบบคลังสินค้าและขนส่งแบบควบคุมอุณหภูมิของไทย
Guidelines for the development of temperature-controlled warehousing and transportation systems in Thailand</t>
  </si>
  <si>
    <t>307-317</t>
  </si>
  <si>
    <t xml:space="preserve"> Mr.Zhangzhi  Jiang และ ปรีชา วรารัตน์ไชย
 </t>
  </si>
  <si>
    <t>คุณภาพการให้บริการของธุรกิจการขนส่ง
Service quality of transportation business</t>
  </si>
  <si>
    <t>318-328</t>
  </si>
  <si>
    <t>การบริหารคลังสินค้าสำหรับการจัดจำหน่ายสินค้าออนไลน์
Warehouse management for online distribution</t>
  </si>
  <si>
    <t>329-335</t>
  </si>
  <si>
    <t>แนวการเพิ่มประสิทธิภาพการให้บริการรถตู้โดยสารสาธารณะ
Guidelines for improving the efficiency of public passenger van
service</t>
  </si>
  <si>
    <t>415-422</t>
  </si>
  <si>
    <t>แนวคิดเกี่ยวกับความปลอดภัยและอุบัติเหตุจากการทำงาน
Safety concepts and accidents at work</t>
  </si>
  <si>
    <t>การประชุมวิชาการด้านการจัดการโลจิสติกส์และซัพพลายเชนระดับชาติ ครั้งที่ 8</t>
  </si>
  <si>
    <t>423-429</t>
  </si>
  <si>
    <t>การพยากรณ์เพื่อการวางแผนความต้องการวัตถุดิบ
Forecasting for raw material demand planning</t>
  </si>
  <si>
    <t>การประชุมวิชาการด้านการจัดการโลจิสติกส์และซัพพลายเชนระดับชาติ ครั้งที่ 9</t>
  </si>
  <si>
    <t>336-342</t>
  </si>
  <si>
    <t>การจัดการปริมาณสินค้าคงคลัง
Inventory quantity management</t>
  </si>
  <si>
    <t>การประชุมวิชาการด้านการจัดการโลจิสติกส์และซัพพลายเชนระดับชาติ ครั้งที่ 10</t>
  </si>
  <si>
    <t>343-350</t>
  </si>
  <si>
    <t>พฤติกรรมการบริโภคของคนยุคใหม่กับแรงจูงใจในการปฏิบัติงาน
ของพนักงานโลจิสติกส์ขนส่งอาหารออนไลน์ 
Consumer behavior of modern people and their motivation for work
of food logistics staff online</t>
  </si>
  <si>
    <t>การประชุมวิชาการด้านการจัดการโลจิสติกส์และซัพพลายเชนระดับชาติ ครั้งที่ 11</t>
  </si>
  <si>
    <t>351-358</t>
  </si>
  <si>
    <t>แนวคิด SERVQUAL MODEL กับการวัดความพึงพอใจของลูกค้าเกี่ยวกับคุณภาพการให้บริการส่งมอบสินค้าเฟอร์นิเจอร์
SERVQUAL MODEL concept with customer satisfaction measurement regarding quality of furniture delivery service</t>
  </si>
  <si>
    <t>การประชุมวิชาการด้านการจัดการโลจิสติกส์และซัพพลายเชนระดับชาติ ครั้งที่ 12</t>
  </si>
  <si>
    <t>359-366</t>
  </si>
  <si>
    <t>ประสิทธิภาพการจัดการโซ่อุปทานของดอกมะลิ กรณีศึกษา สวนดอกมะลิ 
อำเภอเมืองนครสวรรค์ จังหวัดนครสวรรค์
Jasmine's supply chain management efficiency: A case study of Jasmine Garden, Mueang Nakhon Sawan District, Nakhon Sawan Province</t>
  </si>
  <si>
    <t>การประชุมวิชาการด้านการจัดการโลจิสติกส์และซัพพลายเชนระดับชาติ ครั้งที่ 13</t>
  </si>
  <si>
    <t>367-373</t>
  </si>
  <si>
    <t>การเปรียบเทียบพฤติกรรมการตัดสินใจและคุณภาพการบริการที่ส่งผลต่อการกลับมา
ใช้บริการขนส่ง
Comparison of decision behavior and service quality affecting the transportation services Repurchase</t>
  </si>
  <si>
    <t>การประชุมวิชาการด้านการจัดการโลจิสติกส์และซัพพลายเชนระดับชาติ ครั้งที่ 14</t>
  </si>
  <si>
    <t>374-383</t>
  </si>
  <si>
    <t>บริบทและสภาพปัญหาของผู้ใช้บริการขนส่งสินค้าของการรถไฟแห่งประเทศไทย
กรณีศึกษา สถานีศาลายา โดยใช้การวิเคราะห์สภาพแวดล้อม (SWOT Analysis)
Context and problem conditions of freight service users of the State
Railway of Thailand, a case study of Salaya Station using SWOT
Analysis.</t>
  </si>
  <si>
    <t>การประชุมวิชาการด้านการจัดการโลจิสติกส์และซัพพลายเชนระดับชาติ ครั้งที่ 15</t>
  </si>
  <si>
    <t>430-433</t>
  </si>
  <si>
    <t>การให้บริการในงานด้านเอกสารนำเข้าสินค้า
Providing services in the work of import documents</t>
  </si>
  <si>
    <t>การประชุมวิชาการด้านการจัดการโลจิสติกส์และซัพพลายเชนระดับชาติ ครั้งที่ 16</t>
  </si>
  <si>
    <t>384-390</t>
  </si>
  <si>
    <t>การปฏิบัติงานแผนกลานตู้พักสินค้าของท่าเรือ
Operation of the Port Container Yard Department</t>
  </si>
  <si>
    <t>การประชุมวิชาการด้านการจัดการโลจิสติกส์และซัพพลายเชนระดับชาติ ครั้งที่ 17</t>
  </si>
  <si>
    <t>391-397</t>
  </si>
  <si>
    <t>Mr.Yongliang ZhaoZhao และ ณัฐพัชร์ อารีรัชกุลกานต์</t>
  </si>
  <si>
    <t>การใช้แผนผังกระบวนการไหลเพื่อวิเคราะห์การทำงาน
Using process flow diagrams to analyze performance</t>
  </si>
  <si>
    <t>การประชุมวิชาการด้านการจัดการโลจิสติกส์และซัพพลายเชนระดับชาติ ครั้งที่ 18</t>
  </si>
  <si>
    <t>398-406</t>
  </si>
  <si>
    <t>Miss.Jieqiong Xu และ ณัฐพัชร์ อารีรัชกุลกานต์</t>
  </si>
  <si>
    <t>บัญชีผู้สำเร็จการศึกษา</t>
  </si>
  <si>
    <t>รอบที่ 1/2564 วันที่ 11 ตุลาคม 2564</t>
  </si>
  <si>
    <t>ลำดับที่</t>
  </si>
  <si>
    <t>ชื่อ-สกุล ผู้สำเร็จการศึกษา</t>
  </si>
  <si>
    <t>คณะ/วิทยาลัย</t>
  </si>
  <si>
    <t>หลักสูตร</t>
  </si>
  <si>
    <t>วันที่อนุมัติการสำเร็จ</t>
  </si>
  <si>
    <t>นางเรณู ผ่องเสรี</t>
  </si>
  <si>
    <t>ปรัชญาดุษฎีบัณฑิต</t>
  </si>
  <si>
    <t>19 ก.พ.64</t>
  </si>
  <si>
    <t>นางสาวพิกุลแก้ว หอมหวล</t>
  </si>
  <si>
    <t>วิทยาศาสตรมหาบัณฑิต</t>
  </si>
  <si>
    <t>17 มี.ค.63</t>
  </si>
  <si>
    <t>นายนพดล โปธิตา</t>
  </si>
  <si>
    <t>30 มี.ค.64</t>
  </si>
  <si>
    <t>นางสาวอภิชญา เกียรติอุบลไพบูลย์</t>
  </si>
  <si>
    <t>16 มิ.ย.64</t>
  </si>
  <si>
    <t>นางสาวธัญญนันช์ ณัฐนนท์ชญนัท</t>
  </si>
  <si>
    <t>19 มิ.ย.64</t>
  </si>
  <si>
    <t>นายบุญยิ่ง เจริญฐิติวงศ์</t>
  </si>
  <si>
    <t>27 มี.ค.64</t>
  </si>
  <si>
    <t>นางสาวปวีณา บุญผดุง</t>
  </si>
  <si>
    <t>12 ก.ค.64</t>
  </si>
  <si>
    <t>นางสาวปิยพรรณ หันนาคินทร์</t>
  </si>
  <si>
    <t>3 เม.ย.64</t>
  </si>
  <si>
    <t>พันเอกร่มไทร วงษ์เจริญ</t>
  </si>
  <si>
    <t>16 ก.ค.64</t>
  </si>
  <si>
    <t>นายวิกรม ปิติสุข</t>
  </si>
  <si>
    <t>พันตำรวจเอกสุรินทร์ ชาวศรีทอง</t>
  </si>
  <si>
    <t>13 ก.ค.64</t>
  </si>
  <si>
    <t>จ่าเอกดิเรก เรียงทอง</t>
  </si>
  <si>
    <t>วิทยาลัยนวัตกรรมการและการจัดการ</t>
  </si>
  <si>
    <t>17 ก.ย.63</t>
  </si>
  <si>
    <t>นางดุจดาว บุญนาค</t>
  </si>
  <si>
    <t>4 มี.ค.64</t>
  </si>
  <si>
    <t>นางสาวบุญจิรา เสนานิมิต</t>
  </si>
  <si>
    <t>ศิลปศาสตรมหาบัณฑิต</t>
  </si>
  <si>
    <t>3 มี.ค.64</t>
  </si>
  <si>
    <t>นางสาวณัฐริกานต์ แก้วโกลฐาฏ์</t>
  </si>
  <si>
    <t>11 มิ.ย.64</t>
  </si>
  <si>
    <t>นายอานุภาพ คีรีพัฒน์</t>
  </si>
  <si>
    <t>นางสาวกนกพร พิมลศิริ</t>
  </si>
  <si>
    <t>บริหารธุรกิจมหาบัณฑิต</t>
  </si>
  <si>
    <t>25 มี.ค.64</t>
  </si>
  <si>
    <t>นางสาวกมลชนก กุลวงศ์</t>
  </si>
  <si>
    <t>1 เม.ย.64</t>
  </si>
  <si>
    <t>นางสาวกรรณิการ์ ศรีพนมวรรณ</t>
  </si>
  <si>
    <t>18 มิ.ย.64</t>
  </si>
  <si>
    <t>นางสาวขวัญชนก อศูรย์</t>
  </si>
  <si>
    <t>ว่าที่ร้อยตรีฉัตรกวินทร์ ร่วมรักษ์</t>
  </si>
  <si>
    <t>ว่าที่ร้อยตรีหญิงชญาภา ไทยสงวนวรกุล</t>
  </si>
  <si>
    <t>14 มิ.ย.64</t>
  </si>
  <si>
    <t>นายชลิท เอกจิโรภาส</t>
  </si>
  <si>
    <t>15 มิ.ย.64</t>
  </si>
  <si>
    <t>นางสาวพิริยาภรณ์ บุญพิไล</t>
  </si>
  <si>
    <t>17 พ.ค.64</t>
  </si>
  <si>
    <t>นางสาวมนสา สมพลกรัง</t>
  </si>
  <si>
    <t>24 มี.ค.64</t>
  </si>
  <si>
    <t>นางสาวรุจิเรศน์ สมอาด</t>
  </si>
  <si>
    <t>นางสาววรวลัญช์ วิวรรธน์นิธิ</t>
  </si>
  <si>
    <t>27 พ.ค.64</t>
  </si>
  <si>
    <t>นางสาววัญญา ปูคะวนัช</t>
  </si>
  <si>
    <t>นางสาววัชราภรณ์ โสมะภีร์</t>
  </si>
  <si>
    <t>นางสาววิมล โชติประสงค์</t>
  </si>
  <si>
    <t>นายวีราภาส์ แจ่มปัญญา</t>
  </si>
  <si>
    <t>นางสาวศุภสุตา พยัฆเกรง</t>
  </si>
  <si>
    <t>นายอิษวัต ดุลยเวสาสุข</t>
  </si>
  <si>
    <t>19 มี.ค.64</t>
  </si>
  <si>
    <t>นางสาวกรณิศา สงวนศิลป์</t>
  </si>
  <si>
    <t>5 มี.ค.64</t>
  </si>
  <si>
    <t>นายณัฐพล ตันวิพัฒน์</t>
  </si>
  <si>
    <t>นายณัฐวุฒิ จิตรบูรณ์</t>
  </si>
  <si>
    <t>24 ก.พ.64</t>
  </si>
  <si>
    <t>นางสาวเบญจวรรณ ยศระวาส</t>
  </si>
  <si>
    <t>21 ต.ค.63</t>
  </si>
  <si>
    <t>นางสาวพรรัตน์ ชาญชวณิชย์</t>
  </si>
  <si>
    <t>6 ส.ค.64</t>
  </si>
  <si>
    <t>นางสาววัลวลี บัวเปลี่ยนสี</t>
  </si>
  <si>
    <t>25 ก.พ.64</t>
  </si>
  <si>
    <t>นายอิสวุฒณ์ อ่อนโพธิ์ชา</t>
  </si>
  <si>
    <t>วิทยาลัยการเมืองการปกครอง</t>
  </si>
  <si>
    <t>รัฐศาสตรดุษฎีบัณฑิต</t>
  </si>
  <si>
    <t>20 พ.ค.64</t>
  </si>
  <si>
    <t>รัฐศาสตรมหาบัณฑิต</t>
  </si>
  <si>
    <t>15 ธ.ค.63</t>
  </si>
  <si>
    <t>พันตำรวจโทธียาฌพัตท์ รังสีพราหมณกุล</t>
  </si>
  <si>
    <t>19 พ.ค.64</t>
  </si>
  <si>
    <t>จ่าอากาศเอกโยธิน มีสมวิทย์</t>
  </si>
  <si>
    <t>8 ต.ค.63</t>
  </si>
  <si>
    <t>นายวรวรรธน์ ทรัพย์ศิริผล</t>
  </si>
  <si>
    <t>29 ก.ค.64</t>
  </si>
  <si>
    <t>ว่าที่พันตำรวจตรีหญิงสุภี นะที</t>
  </si>
  <si>
    <t>นายหาญณรงค์ ทองรอด</t>
  </si>
  <si>
    <t>21 ธ.ค.63</t>
  </si>
  <si>
    <t>จ่าอากาศเอกเอี๊ยะฮ์ซาน หืมมะ</t>
  </si>
  <si>
    <t>นางสาวจินตนา ดำรงสันติธรรม</t>
  </si>
  <si>
    <t>การจัดการมหาบัณฑิต</t>
  </si>
  <si>
    <t>นายตองพล คำตัน</t>
  </si>
  <si>
    <t>นางรวีวรรณ แสงสุรีย์พรชัย</t>
  </si>
  <si>
    <t>นางสาวสุพินดา กิจทวี</t>
  </si>
  <si>
    <t>20 ม.ค.64</t>
  </si>
  <si>
    <t>นางสาวสุภัทรา รามสูตร</t>
  </si>
  <si>
    <t>รอบที่ 2/2564 วันที่ 8 พฤศจิกายน 2564</t>
  </si>
  <si>
    <t>นางสาวณัฐสุดา ตะเภาพงษ์</t>
  </si>
  <si>
    <t>ครุศาสตรมหาบัณฑิต</t>
  </si>
  <si>
    <t>23 ก.ย.62</t>
  </si>
  <si>
    <t>นางสาวนาดิร โยธาสมุทร</t>
  </si>
  <si>
    <t>1 ก.ค.63</t>
  </si>
  <si>
    <t>นางสาวสาธิตา แดงภิรมย์</t>
  </si>
  <si>
    <t>31 มี.ค.64</t>
  </si>
  <si>
    <t>2 เม.ย.64</t>
  </si>
  <si>
    <t>นางสาวสุภัสสร ฉิมเฉิด</t>
  </si>
  <si>
    <t>การจัดการสิ่งแวดล้องอุตสาหกรรม</t>
  </si>
  <si>
    <t>นางสาวสราทิพย์ หาสุนทรี</t>
  </si>
  <si>
    <t>นายธีรพล มั่นพีริยะกุล</t>
  </si>
  <si>
    <t>นางสาวอภิญญารัชต์ จรัชพรวราภัทร์</t>
  </si>
  <si>
    <t>พันเอกชัยพล สุวัฒนฤกษ์</t>
  </si>
  <si>
    <t>18 ก.พ.64</t>
  </si>
  <si>
    <t>นางสาวชมภู สายเสมา</t>
  </si>
  <si>
    <t>นายณธกร คุ้มเพชร</t>
  </si>
  <si>
    <t>นางพรรณวิภา ปิยัมปุตระ</t>
  </si>
  <si>
    <t>17 ก.พ.64</t>
  </si>
  <si>
    <t>นางสาวภาวิดา ค้าขาย</t>
  </si>
  <si>
    <t>19 ต.ค.64</t>
  </si>
  <si>
    <t>นายสันติ อี่ยมวุฒิปรีชา</t>
  </si>
  <si>
    <t>นางสาวอรุณศรี รัตนธัญญาภรณ์</t>
  </si>
  <si>
    <t>นายเอกชัย ยังวาณิช</t>
  </si>
  <si>
    <t>นายศรายุทธ รัตนภูมิ</t>
  </si>
  <si>
    <t>20 ส.ค.64</t>
  </si>
  <si>
    <t>นางสาวอัจฉริยา พุทธชิโนรสสกล</t>
  </si>
  <si>
    <t>22 พ.ค.64</t>
  </si>
  <si>
    <t>นางสุภา พูลล้น</t>
  </si>
  <si>
    <t>นายอภิชา แพงชาลี</t>
  </si>
  <si>
    <t>นางสาวดวงกมล พลศิริพิพัฒน์</t>
  </si>
  <si>
    <t>รัฐประศาสนศาสตรมหาบัณฑิต</t>
  </si>
  <si>
    <t>รัฐประสานศาสตร์</t>
  </si>
  <si>
    <t>1 มิ.ย.64</t>
  </si>
  <si>
    <t>12 มี.ค.64</t>
  </si>
  <si>
    <t>นางสาวมณฑาทิพย์ ศิริสุมทุม</t>
  </si>
  <si>
    <t>27 ม.ค.64</t>
  </si>
  <si>
    <t>จ่าสิบเอกวีระยุทธ สมหมาย</t>
  </si>
  <si>
    <t>พันตำรวจเอกคำสิงห์ ศียาภัย</t>
  </si>
  <si>
    <t>30 ก.ค.64</t>
  </si>
  <si>
    <t>นางสาวจิราวรรณ ทองประจวบโชค</t>
  </si>
  <si>
    <t>22 ก.พ.64</t>
  </si>
  <si>
    <t>พระสนธยา พุทธสาธร(กันเติม)</t>
  </si>
  <si>
    <t>นางสาวอนงค์นาฎ ศรีรักภักดี</t>
  </si>
  <si>
    <t>19 ม.ค.64</t>
  </si>
  <si>
    <t>นางจิตราพร แก้วพรม</t>
  </si>
  <si>
    <t>9 ก.ย.63</t>
  </si>
  <si>
    <t>พระทอง บุตรดี</t>
  </si>
  <si>
    <t>นายพิศุทธิ์ศักดิ์ กุลสาร</t>
  </si>
  <si>
    <t>24 ต.ค.63</t>
  </si>
  <si>
    <t>นายทองพิทักษ์ ฮวบบางยาง</t>
  </si>
  <si>
    <t>31 ก.ค.64</t>
  </si>
  <si>
    <t>นายชัยญา นพคุณวิจัย</t>
  </si>
  <si>
    <t>1 พ.คซ63</t>
  </si>
  <si>
    <t>นางสาวปัทมา ทองธรรมชาติ</t>
  </si>
  <si>
    <t>นางสาวสุพัตราพร คุ้มทรัพย์</t>
  </si>
  <si>
    <t>2 พ.ค.63</t>
  </si>
  <si>
    <t>นางกัญจน์พร มั่งมี</t>
  </si>
  <si>
    <t>2 ก.ย.64</t>
  </si>
  <si>
    <t>นายวัฐวิชญ์ วัจนปรีชาศักดิ์</t>
  </si>
  <si>
    <t>28 ส.ค.64</t>
  </si>
  <si>
    <t>31 ต.ค.64</t>
  </si>
  <si>
    <t>นายธัชกร นันทรัตนชัย</t>
  </si>
  <si>
    <t>19 ต.ค.63</t>
  </si>
  <si>
    <t>นายปฏิพัทธ์ พิมุขทวีสิทธิ์</t>
  </si>
  <si>
    <t>20 ส.ค.63</t>
  </si>
  <si>
    <t>นายสุวัฒน์ นวลขาว</t>
  </si>
  <si>
    <t>25 ส.ค.64</t>
  </si>
  <si>
    <t>นางสาวหทัยรัตน์ บัณฑิตยารักษ์</t>
  </si>
  <si>
    <t>นายณัฐพล จุลแก้ว</t>
  </si>
  <si>
    <t>นางสาวธัญญพร มินาบูรณ์</t>
  </si>
  <si>
    <t>23 ก.ค.64</t>
  </si>
  <si>
    <t>นายประพันธ์ เอื้อเฟื้อ</t>
  </si>
  <si>
    <t>16 ส.ค.64</t>
  </si>
  <si>
    <t>นายพัชรพรหิรัญ อัครมนันตทิพ</t>
  </si>
  <si>
    <t>นางสาวภาวิดา สีอ่อน</t>
  </si>
  <si>
    <t>นางสาวสายสุนีย์ ฤทธิ์สอาด</t>
  </si>
  <si>
    <t>นางสาวสุชาฎา คงเมือง</t>
  </si>
  <si>
    <t>22 ก.ค.64</t>
  </si>
  <si>
    <t>นายสุธี วัฒนพันธ์</t>
  </si>
  <si>
    <t>นางสาวอุมาพร ทองฉ่ำ</t>
  </si>
  <si>
    <t>สิบเอกธีระพงษ์ คงมณี</t>
  </si>
  <si>
    <t>จ่าสิบเอกประกิจ สวนแก้วมณี</t>
  </si>
  <si>
    <t>จ่าสิบเอกปิยทัศน์ ตะโหนดงาม</t>
  </si>
  <si>
    <t>นางสาวมธุรส ใจดี</t>
  </si>
  <si>
    <t>นางสาวรัชณี กล่ำภู่</t>
  </si>
  <si>
    <t>24 ส.ค.64</t>
  </si>
  <si>
    <t>ร้อยตำรวจเอกวีรพันธุ์ ระมั่งทอง</t>
  </si>
  <si>
    <t>29 มิ.ย.63</t>
  </si>
  <si>
    <t>ร้อยตรีอมรเทพ วรเจริญ</t>
  </si>
  <si>
    <t>Mr.Baorui Wang</t>
  </si>
  <si>
    <t>Mr.Bin Wei</t>
  </si>
  <si>
    <t>Mr.Changshun Wu</t>
  </si>
  <si>
    <t>Mr.Chengji Chen</t>
  </si>
  <si>
    <t>MissJingjing Du</t>
  </si>
  <si>
    <t>MissMelhui Che</t>
  </si>
  <si>
    <t>MissMenghan Xu</t>
  </si>
  <si>
    <t>MissWi Guo</t>
  </si>
  <si>
    <t>Mr.Weiming Shen</t>
  </si>
  <si>
    <t>Mr.Wuqian Li</t>
  </si>
  <si>
    <t>Mr.Yidan Wang</t>
  </si>
  <si>
    <t>Mr.Yihe Guan</t>
  </si>
  <si>
    <t>MissYufeng Huang</t>
  </si>
  <si>
    <t>นายจักรพงศ์ มหาพันธุ์ทิพย์</t>
  </si>
  <si>
    <t>นางสาวจารุวรรณ วิภาคกิจอนันต์</t>
  </si>
  <si>
    <t>30 ส.ค.63</t>
  </si>
  <si>
    <t>นางสาวเบ็ญจมาภรณ์ คงบางปอ</t>
  </si>
  <si>
    <t>31 ส.ค.63</t>
  </si>
  <si>
    <t>นางรุ่งระพี มหาพันธุ์ทิพย์</t>
  </si>
  <si>
    <t>รอบที่ 4/2564</t>
  </si>
  <si>
    <t>ไม่มีนักศึกษาสำเร็จการศึกษา</t>
  </si>
  <si>
    <t>รอบที่ 5/2564 วันที่ 10 มกราคม 2565</t>
  </si>
  <si>
    <t>นางสาวกาญจนา รูปสูง</t>
  </si>
  <si>
    <t>17 มิ.ย.64</t>
  </si>
  <si>
    <t>นางสาวจันจิรา โชติเอี่ยม</t>
  </si>
  <si>
    <t>23 ก.พ.64</t>
  </si>
  <si>
    <t>นางสาวนุชนาฎ เพชรชำนาญ</t>
  </si>
  <si>
    <t>นางสาวปัทมา สุบรรณจุ้ย</t>
  </si>
  <si>
    <t>1 ก.ย.64</t>
  </si>
  <si>
    <t>นางสาววรัญญา พุทธคาวี</t>
  </si>
  <si>
    <t>นางสาววิจิตรา ไตรยวงค์</t>
  </si>
  <si>
    <t>นางสาวสมใจ แสนโคตร</t>
  </si>
  <si>
    <t>นายธราเทพ ศรีลาโพธิ์</t>
  </si>
  <si>
    <t>20 ก.ย.64</t>
  </si>
  <si>
    <t>นางสาวเพียรจิตร ศรีอุบล</t>
  </si>
  <si>
    <t>8 มิ.ย.64</t>
  </si>
  <si>
    <t>นางสาวนุชชุดา มารยาท</t>
  </si>
  <si>
    <t>ร้อยเอกจิราภรณ์ นนทะสุด</t>
  </si>
  <si>
    <t xml:space="preserve">การบริหารการพัฒนา </t>
  </si>
  <si>
    <t>17 ส.ค.64</t>
  </si>
  <si>
    <t>นางสาวณัฎฐณิชา ดวงจรัส</t>
  </si>
  <si>
    <t>30 ต.ค.64</t>
  </si>
  <si>
    <t>นางสาวดารารัตน์ วิจิตรโลภาพันธ์</t>
  </si>
  <si>
    <t>30 ก.ย.64</t>
  </si>
  <si>
    <t>นางสาวนิสรา แพทย์รังษี</t>
  </si>
  <si>
    <t>26 ก.ย.64</t>
  </si>
  <si>
    <t>นางสาวสุปราณี อุ๋ยยะเสถียร</t>
  </si>
  <si>
    <t>15 ต.ค.64</t>
  </si>
  <si>
    <t>นายอรรถวิทย์ วิทยกุล</t>
  </si>
  <si>
    <t>นางสาวศรินทิพย์ ดวนลี</t>
  </si>
  <si>
    <t>14 พ.ค.64</t>
  </si>
  <si>
    <t>นายศักดิ์ชัย เอี่ยมกระสินธุ์</t>
  </si>
  <si>
    <t>25 ก.ค.64</t>
  </si>
  <si>
    <t>นางสาวบวรนันท์ ดาวกระจ่าง</t>
  </si>
  <si>
    <t>คณิตศาสตร์ศึกษา</t>
  </si>
  <si>
    <t>20 ก.ย.62</t>
  </si>
  <si>
    <t>MissXiaopu Guo</t>
  </si>
  <si>
    <t>นางสาวแพรวา ธนะพิรุฬท์</t>
  </si>
  <si>
    <t>26 พ.ค.64</t>
  </si>
  <si>
    <t>นางสาวเมธาวี ฮอฟมันน์</t>
  </si>
  <si>
    <t>นายพีรรัฐ วนาเฉลิม</t>
  </si>
  <si>
    <t>2 ก.ค.63</t>
  </si>
  <si>
    <t>นายกวินฉัตร์ ปกรณ์พงษ์วัฒนา</t>
  </si>
  <si>
    <t>การจัดการโลจิสติกส์และซัพพายเชน</t>
  </si>
  <si>
    <t>นายซิม อนวัชการ</t>
  </si>
  <si>
    <t>6 มี.ค.64</t>
  </si>
  <si>
    <t>นางสาวพิมภรณ์ ตันติสิริประเสริฐ</t>
  </si>
  <si>
    <t>นายภาณุพัฒน์ โพธิ์ทอง</t>
  </si>
  <si>
    <t>นายสนธยา การด</t>
  </si>
  <si>
    <t>นางสาวพรพิฆเนศ สุวรรณโน</t>
  </si>
  <si>
    <t>นางสาวนริศ สาครนวิน</t>
  </si>
  <si>
    <t>นางสาวฐิติรัตน์ เกียรติบำรุง</t>
  </si>
  <si>
    <t>นายสุรเชษฐ์ พอสม</t>
  </si>
  <si>
    <t>MissYaguan Li</t>
  </si>
  <si>
    <t>รอบที่ 6/2564 วันที่ 10 มกราคม 2565</t>
  </si>
  <si>
    <t>นางสาวกรรณิการ์ คงนาม</t>
  </si>
  <si>
    <t>นายณัฏฐโชติ จันทร์เพ็ชร</t>
  </si>
  <si>
    <t>นายพงษ์ธร แก้วยองผาง</t>
  </si>
  <si>
    <t>1 ต.ค.64</t>
  </si>
  <si>
    <t>นางสาวศิริภัทร นิติกรนุสรณ์</t>
  </si>
  <si>
    <t>นางสาวจรินทร์ธร ฟักคำ</t>
  </si>
  <si>
    <t>นางกันยา นภาพงษ์</t>
  </si>
  <si>
    <t>26 ต.ค.64</t>
  </si>
  <si>
    <t>นายชลัช วงศ์สงวน</t>
  </si>
  <si>
    <t>25 ต.ค.64</t>
  </si>
  <si>
    <t>นายพุทธิวัฒน์ ไวยวุฒิธนาภูมิ</t>
  </si>
  <si>
    <t>29 ส.ค.64</t>
  </si>
  <si>
    <t>นายศุภมิตร เทวารัตติกาล</t>
  </si>
  <si>
    <t>นางสาวอุษา เทวารัตติกาล</t>
  </si>
  <si>
    <t>29 ต.ค.64</t>
  </si>
  <si>
    <t>นายจิรทีปต์ ศรีดาวเดือน</t>
  </si>
  <si>
    <t>20 ต.ค.64</t>
  </si>
  <si>
    <t>นายภัทรพล ชาญชวณิชย์</t>
  </si>
  <si>
    <t>28 ก.ย.64</t>
  </si>
  <si>
    <t>นางอังคณา แดงประพันธ์</t>
  </si>
  <si>
    <t>18 พ.ค.64</t>
  </si>
  <si>
    <t>นางสาวธญารี สานเมทา</t>
  </si>
  <si>
    <t>นางสาวนันทพร สุจิต</t>
  </si>
  <si>
    <t>นางสาวปริญาพร ปัญจมณี</t>
  </si>
  <si>
    <t>นางสาวศิริรัตน์ ชูกรณ์</t>
  </si>
  <si>
    <t>นายศุภโชค ศรีสุวรรณกุล</t>
  </si>
  <si>
    <t>รอบที่ 7/2564 วันที่ 16 มีนาคม 2565</t>
  </si>
  <si>
    <t>รอบที่ 8/2564 วันที่ 16 มีนาคม 2565</t>
  </si>
  <si>
    <t>นางสาวจิระวดี สินทร</t>
  </si>
  <si>
    <t>นายฉลองรัฐ ชาวฤกฤษ์</t>
  </si>
  <si>
    <t>นางสาวณัชชารัณ ยานะกิจ</t>
  </si>
  <si>
    <t>22 ก.ย.64</t>
  </si>
  <si>
    <t>นางสาวอาณตา วณิชทักษ์</t>
  </si>
  <si>
    <t>11 ส.ค.64</t>
  </si>
  <si>
    <t>นางสาวกรุณา เจริญนวรัตน์</t>
  </si>
  <si>
    <t>นายธีระพงค์ ช่วยธานี</t>
  </si>
  <si>
    <t>11 ก.ย.63</t>
  </si>
  <si>
    <t>นางสาวเมธาวี ธารดำรงค์</t>
  </si>
  <si>
    <t>20 ธ.ค.64</t>
  </si>
  <si>
    <t>นายสิทธิชัย เรืองจรุงพงศ์</t>
  </si>
  <si>
    <t>16 ต.ค.64</t>
  </si>
  <si>
    <t>นายอำนาจ ประสิทธิ์ดำรง</t>
  </si>
  <si>
    <t>นายณรงค์ อนุรักษ์</t>
  </si>
  <si>
    <t>นิเทศศาสตรดุษฎีบัณฑิต</t>
  </si>
  <si>
    <t>การสื่อสาร</t>
  </si>
  <si>
    <t>25 ธ.ค.64</t>
  </si>
  <si>
    <t>นายฉัตรชัย ปทุมารักษ์</t>
  </si>
  <si>
    <t>8 ส.ค.64</t>
  </si>
  <si>
    <t>6 ต.ค.64</t>
  </si>
  <si>
    <t>7 ต.ค.64</t>
  </si>
  <si>
    <t>ร้อยโทอริสต์ เหล่ายัง</t>
  </si>
  <si>
    <t>รอบที่ 9/2564 วันที่ 18 เมษายน 2565</t>
  </si>
  <si>
    <t>นายวีรวิชญ์ อารีสวัสดิ์</t>
  </si>
  <si>
    <t>นางวารุณี พูนพิพัฒน์กิจ</t>
  </si>
  <si>
    <t>นางสาววัชราภรณ์ อรุณเมือง</t>
  </si>
  <si>
    <t>นางสาวสิริธร อำพันธุ์</t>
  </si>
  <si>
    <t>17 ต.ค.64</t>
  </si>
  <si>
    <t>นางสาวนันทิชา ณ โนนชัย</t>
  </si>
  <si>
    <t>นางสาวนันทิกานต์ ศรีสุวรรณ์</t>
  </si>
  <si>
    <t>11 ธ.ค.64</t>
  </si>
  <si>
    <t>นางสาวชาริณี พลวุฒิ</t>
  </si>
  <si>
    <t>23 ม.ค.65</t>
  </si>
  <si>
    <t>นางสาวโชติมา โชติกเสถียร</t>
  </si>
  <si>
    <t>13 ม.ค.65</t>
  </si>
  <si>
    <t>นายนันทชิต คชเกษตริน</t>
  </si>
  <si>
    <t>22 ธ.ค.64</t>
  </si>
  <si>
    <t>นายประจักษ์ พรมงาม</t>
  </si>
  <si>
    <t>นายปัญญา สำราญหันต์</t>
  </si>
  <si>
    <t>นายวรพล พาณยง</t>
  </si>
  <si>
    <t>Mr.Bo Yang</t>
  </si>
  <si>
    <t>10 ม.ค.65</t>
  </si>
  <si>
    <t>Miss.Can Cui</t>
  </si>
  <si>
    <t>28 ม.ค.65</t>
  </si>
  <si>
    <t>Mr.Changan Huang</t>
  </si>
  <si>
    <t>31 ม.ค.65</t>
  </si>
  <si>
    <t>Miss.Chengxinyu Guo</t>
  </si>
  <si>
    <t>7 ม.ค.65</t>
  </si>
  <si>
    <t>Mr.Guiyong Shen</t>
  </si>
  <si>
    <t>12 ม.ค.65</t>
  </si>
  <si>
    <t>Mr.Guiyou Shen</t>
  </si>
  <si>
    <t>Mr.Jiannong Luo</t>
  </si>
  <si>
    <t>11 ม.ค.65</t>
  </si>
  <si>
    <t>Miss.Jingyao Ni</t>
  </si>
  <si>
    <t>Mr.Jiuchun Bi</t>
  </si>
  <si>
    <t>29 ม.ค.65</t>
  </si>
  <si>
    <t>Mr.Liehua Dong</t>
  </si>
  <si>
    <t>Miss.Na Qu</t>
  </si>
  <si>
    <t>Miss.Peiyun Zhou</t>
  </si>
  <si>
    <t>8 ม.ค.65</t>
  </si>
  <si>
    <t>Mr.Shiwen Liu</t>
  </si>
  <si>
    <t>6 ม.ค.65</t>
  </si>
  <si>
    <t>Miss.Shuowei Wang</t>
  </si>
  <si>
    <t>Mr.Shuzhong Song</t>
  </si>
  <si>
    <t>15 ม.ค.65</t>
  </si>
  <si>
    <t>Mr.Xing Ren</t>
  </si>
  <si>
    <t>14 ม.ค.65</t>
  </si>
  <si>
    <t>Ms.Xiyuan Deng</t>
  </si>
  <si>
    <t>Ms.Yaqiu Jiang</t>
  </si>
  <si>
    <t>Mr.Yican Wang</t>
  </si>
  <si>
    <t>Mr.Youbin Wang</t>
  </si>
  <si>
    <t>Miss.Yue Yan</t>
  </si>
  <si>
    <t>Ms.Yuping Zhu</t>
  </si>
  <si>
    <t>Miss.Yuting Xiao</t>
  </si>
  <si>
    <t>Mr.Zhuoyang Wu</t>
  </si>
  <si>
    <t>นางสาวชนิภรณ์ ขาญชัยศิลป์</t>
  </si>
  <si>
    <t>3 ก.พ.65</t>
  </si>
  <si>
    <t>นายธีระพัฒน์ กำลังศรี</t>
  </si>
  <si>
    <t>7 ก.พ.65</t>
  </si>
  <si>
    <t>นายรัฐภัทร์ ธิติพศ์เมธี</t>
  </si>
  <si>
    <t>สิบเอกเช้า ชาวประทีป</t>
  </si>
  <si>
    <t>8 ต.ค.64</t>
  </si>
  <si>
    <t>ร้อยโทชวิศ แก้วเรียน</t>
  </si>
  <si>
    <t>สิบเอกหญิงฐานิตา สืบศรี</t>
  </si>
  <si>
    <t>ร้อยตรีธนพัฒน์ เปียขุนนาง</t>
  </si>
  <si>
    <t>ร้อยตำรวจตรีธัชพงศ์ เรียนสุด</t>
  </si>
  <si>
    <t>พระพงศกร สงนุ้ย</t>
  </si>
  <si>
    <t>จ่าสิบเอกมนัสชัย อันทะแสง</t>
  </si>
  <si>
    <t>Miss.Yaoqing Wang</t>
  </si>
  <si>
    <t>รอบที่ 10/2564 วันที่ 11 พฤษภาคม  2565</t>
  </si>
  <si>
    <t>รอบที่ 11/2564 วันที่ 11 พฤษภาคม  2565</t>
  </si>
  <si>
    <t>นางสาวกุลภัสสร  ป้องคำ</t>
  </si>
  <si>
    <t>14 ก.พ.65</t>
  </si>
  <si>
    <t>นางสาวจุฑามาศ สว่างเมฆ</t>
  </si>
  <si>
    <t>นายนฤเทพ บัวพัฒน์</t>
  </si>
  <si>
    <t>10 ก.พ.65</t>
  </si>
  <si>
    <t>นางสาวนุภาพร ศรฤทธิ์</t>
  </si>
  <si>
    <t>2 ก.พ.65</t>
  </si>
  <si>
    <t>นางสาวพรทิพย์ เลิศรัตนเคหกาล</t>
  </si>
  <si>
    <t>นายวิชาญชัย เลิศสงครามชัย</t>
  </si>
  <si>
    <t>นางสาวสุรีย์ฉาย ปัญญายศ</t>
  </si>
  <si>
    <t>นายอดิพงษ์ ผะเดียงฉันท์</t>
  </si>
  <si>
    <t>นางสาวกฤตยา อับดุลฟาก๊ะ</t>
  </si>
  <si>
    <t>22 ธ.ค.63</t>
  </si>
  <si>
    <t>นายนันทพล  จรรโลงศิริชัย</t>
  </si>
  <si>
    <t>นางสาวพิชามณต์  ชาญสุไชย</t>
  </si>
  <si>
    <t>นายสนิท ขาวสอาด</t>
  </si>
  <si>
    <t>นางเอื้อมพร  ปัญญาใส</t>
  </si>
  <si>
    <t>นางสาวสาวดี  หลวงกลาง</t>
  </si>
  <si>
    <t>นางสาวศิริรัตน์  โรจนปณิธิกุล</t>
  </si>
  <si>
    <t>5 ส.ค.64</t>
  </si>
  <si>
    <t>นางสาวจิระนันท์  เมฆปัจฉาพิชิต</t>
  </si>
  <si>
    <t>นิเทศศาสตรมหาบัณฑิต</t>
  </si>
  <si>
    <t>นวัตกรรมการสื่อสาร</t>
  </si>
  <si>
    <t>นายพิเชษฐ  เนตรสว่าง</t>
  </si>
  <si>
    <t>นายสิทธิชัย  พินธุมา</t>
  </si>
  <si>
    <t>นายยุทธภัณฑ์  พันธ์สิงสอน</t>
  </si>
  <si>
    <t>Miss.Chan Zhou</t>
  </si>
  <si>
    <t>27 ก.พ.65</t>
  </si>
  <si>
    <t>Miss.Chenyu Guo</t>
  </si>
  <si>
    <t>26 ก.พ.65</t>
  </si>
  <si>
    <t>Mr.Chunhua Zhang</t>
  </si>
  <si>
    <t>25 ก.พ.65</t>
  </si>
  <si>
    <t>Mr.Fei Lang</t>
  </si>
  <si>
    <t>Mr.Gang Yin</t>
  </si>
  <si>
    <t>Mr.Guochang Li</t>
  </si>
  <si>
    <t>Ms.Jin  Liu</t>
  </si>
  <si>
    <t>21 ก.พ.65</t>
  </si>
  <si>
    <t>Mr.Jin Song</t>
  </si>
  <si>
    <t>28 ก.พ.65</t>
  </si>
  <si>
    <t>Miss.Jing Xu</t>
  </si>
  <si>
    <t>Miss.Juanjuan  Duan</t>
  </si>
  <si>
    <t>19 ก.พ.65</t>
  </si>
  <si>
    <t>Miss.Kangni Chen</t>
  </si>
  <si>
    <t>Miss. Kuiyu  Fang</t>
  </si>
  <si>
    <t>Mr.Qinghai Zheng</t>
  </si>
  <si>
    <t>Miss.Tongyao  Wang</t>
  </si>
  <si>
    <t>Miss.Wenjing  Zhang</t>
  </si>
  <si>
    <t>Miss.Xueyi  Han</t>
  </si>
  <si>
    <t>23 ก.พ.65</t>
  </si>
  <si>
    <t>Mr. Yanfei  Liu</t>
  </si>
  <si>
    <t>Miss.Yanjing Tian</t>
  </si>
  <si>
    <t>Miss. Yixin Jiang</t>
  </si>
  <si>
    <t>Ms.Yuanxin Hu</t>
  </si>
  <si>
    <t>Mr. Yunzhi Li</t>
  </si>
  <si>
    <t>Mr. Zehua Ji</t>
  </si>
  <si>
    <t>นายกล้าสิงห์  คงสกุล</t>
  </si>
  <si>
    <t>24 ก.พ.65</t>
  </si>
  <si>
    <t>นายปริญญ์  โชรัมย์</t>
  </si>
  <si>
    <t>นายปัจจัย  อิทรน้อย</t>
  </si>
  <si>
    <t>นางสาวอินทิรา  แบ่งเพชร</t>
  </si>
  <si>
    <t>นางกุลภัสสรณ์  หมั่นคติธรรม</t>
  </si>
  <si>
    <t>นางสาวพัชพรกานต์  ศรีบุญเพ็ง</t>
  </si>
  <si>
    <t>28 ต.ค.64</t>
  </si>
  <si>
    <t>นางสาววราภรณ์  จันทมาตร</t>
  </si>
  <si>
    <t>นายสุรเดช  ว่องเจริญพร</t>
  </si>
  <si>
    <t>นายอธิษฐาน  เล็งพรหม</t>
  </si>
  <si>
    <t>สิบโทหญิงปรียาวดี  แวงวรรณ</t>
  </si>
  <si>
    <t>28 ก.พ.63</t>
  </si>
  <si>
    <t>พระมหาวีระชาติ  โปธา</t>
  </si>
  <si>
    <t>สิบเอกนิวัฒน์  พรมทิพย์</t>
  </si>
  <si>
    <t>รอบที่ 12/2564 วันที่ 15 มิถุนายน  2565</t>
  </si>
  <si>
    <t>นายพัฒนพงษ์ นามพิมพ์</t>
  </si>
  <si>
    <t>11 เม.ย.65</t>
  </si>
  <si>
    <t>นางสาวอัจฉรา  ศรีศิลปสำราญ</t>
  </si>
  <si>
    <t>12 เม.ย.65</t>
  </si>
  <si>
    <t>นางสาวจิราพร สุขกรง</t>
  </si>
  <si>
    <t>ภาษาศาสตร์</t>
  </si>
  <si>
    <t>19 ม.ค.65</t>
  </si>
  <si>
    <t>นายสกุล  จริยาแจ่มสิทธิ์</t>
  </si>
  <si>
    <t>29 เม.ย.65</t>
  </si>
  <si>
    <t>นายสมชัย  เลขะพจน์พานิช</t>
  </si>
  <si>
    <t>18 ส.ค.64</t>
  </si>
  <si>
    <t>นายลิขิต  ใจดี</t>
  </si>
  <si>
    <t>นางสาวสายสุนีย์ ผาสุขครี</t>
  </si>
  <si>
    <t>28 ธ.ค.64</t>
  </si>
  <si>
    <t>ว่าที่ร้อยตรีเกอรรถพล ฉิมพูลสุข</t>
  </si>
  <si>
    <t>18 ม.ค.65</t>
  </si>
  <si>
    <t>นางสาวสิรินภา  สินตระการผล</t>
  </si>
  <si>
    <t>นางสาวเกศินี  สือนิ</t>
  </si>
  <si>
    <t>18 มี.ค.65</t>
  </si>
  <si>
    <t>นางสาวขนิษฐา เศษคึมบง</t>
  </si>
  <si>
    <t>7 เม.ย.65</t>
  </si>
  <si>
    <t>Mr.Boyang  Yu</t>
  </si>
  <si>
    <t>28 มี.ค.65</t>
  </si>
  <si>
    <t>Mr.Fubin An</t>
  </si>
  <si>
    <t>27 มี.ค.65</t>
  </si>
  <si>
    <t>Ms0Hao Hao</t>
  </si>
  <si>
    <t>Mr.Jiaheng Li</t>
  </si>
  <si>
    <t>25 มี.ค.65</t>
  </si>
  <si>
    <t>Miss Jingning Wang</t>
  </si>
  <si>
    <t>Mr.Qihui Shen</t>
  </si>
  <si>
    <t>Miss Shan Jiang</t>
  </si>
  <si>
    <t>Miss Weiwei Zhang</t>
  </si>
  <si>
    <t>26 มี.ค.65</t>
  </si>
  <si>
    <t>Mr.Xinming Fu</t>
  </si>
  <si>
    <t>Mr.Yiqin Dai</t>
  </si>
  <si>
    <t>Mr.Yixuan Li</t>
  </si>
  <si>
    <t>Miss Yuhang Han</t>
  </si>
  <si>
    <t>Mr.Yunlong Li</t>
  </si>
  <si>
    <t>นายกฤษฎา  เอกชัย</t>
  </si>
  <si>
    <t>14 มี.ค.65</t>
  </si>
  <si>
    <t>นางสาวกัญสุชญา  จิราธีรเจต</t>
  </si>
  <si>
    <t>นายธนัทเมศร์ ตันติธนินพงศ์</t>
  </si>
  <si>
    <t>นายธนิท  รัชชนนธนันกร</t>
  </si>
  <si>
    <t>นางสาวปรัชญาเมธี เทียนทอง</t>
  </si>
  <si>
    <t>17 ม.ค.65</t>
  </si>
  <si>
    <t>นางสาวยมนา อาลีบาย</t>
  </si>
  <si>
    <t>นายเรวัตร จเรสิทธิกุลชัย</t>
  </si>
  <si>
    <t>22 มี.ค.65</t>
  </si>
  <si>
    <t>นางสาววรรณภา  หงษ์เวียงจันทร์</t>
  </si>
  <si>
    <t>23 มี.ค.65</t>
  </si>
  <si>
    <t>นางสาวศิรินภา  มินแก้ว</t>
  </si>
  <si>
    <t>พระมหาอลงกรณ์  พุทธิกร</t>
  </si>
  <si>
    <t>21 มี.ค.65</t>
  </si>
  <si>
    <t>นายชนันท์  จันทร์หอม</t>
  </si>
  <si>
    <t>19 มี.ค.65</t>
  </si>
  <si>
    <t>สิบตำรวจเอกวัฒกานต์  อุเทนกุล</t>
  </si>
  <si>
    <t>นางสาวณาฐวดี  พุทธวงค์</t>
  </si>
  <si>
    <t>นายพชร สุจริตฉันท์</t>
  </si>
  <si>
    <t>นางสาวเพ็ญ  มนตรี</t>
  </si>
  <si>
    <t>25 ก.ย.63</t>
  </si>
  <si>
    <t>รอบที่ 13/2564 วันที่ 15 มิถุนายน 2565</t>
  </si>
  <si>
    <t>รอบที่ 14/2564 วันที่ 12 กรกฎาคม 2565</t>
  </si>
  <si>
    <t>นางสาวกนกนันท์  หล้าสองเมือง</t>
  </si>
  <si>
    <t>นางอิสรีย์  จิตต์สมนึก</t>
  </si>
  <si>
    <t>1 มิ.ย.63</t>
  </si>
  <si>
    <t>นายวีระศิษฏ์  แก้วป่อง</t>
  </si>
  <si>
    <t>28 ธ.ค.63</t>
  </si>
  <si>
    <t>นายชาคร  ตะยาภิวัฒนา</t>
  </si>
  <si>
    <t>นางสาวโชติกา  กำลูนเวสารัช</t>
  </si>
  <si>
    <t>นางวรากร  เพ็ชรรุ่ง</t>
  </si>
  <si>
    <t>นางสาววลัยลักษณ์  วิทย์กิตติลักษณ์</t>
  </si>
  <si>
    <t>นางสาวกานต์พิชชา  สุมาวัน</t>
  </si>
  <si>
    <t>นายนิพัทธ์ จงดี</t>
  </si>
  <si>
    <t>10 มี.ค.65</t>
  </si>
  <si>
    <t>นายวรเชษฐ์  บุญชาลี</t>
  </si>
  <si>
    <t>เรืออากาศโทกฤช ศิริภูชัย</t>
  </si>
  <si>
    <t>นายปกรณ์  ศรีชุมสิน</t>
  </si>
  <si>
    <t>นายปาณัสม์  โพธิ์หวัง</t>
  </si>
  <si>
    <t>Miss Shunyi pan</t>
  </si>
  <si>
    <t>นายธเนศวร  ปานสมุท</t>
  </si>
  <si>
    <t>นางสาวพิชชากร ลิขิตกาญจน์</t>
  </si>
  <si>
    <t>นายวุฒิพงศ์  จันทร์เมืองไทย</t>
  </si>
  <si>
    <t>นางสาวทิพวรรณ ประโคทะสังข์</t>
  </si>
  <si>
    <t>การจัดการภาครัฐและเอกชน</t>
  </si>
  <si>
    <t>นายโปรดปราน  ติ่งสรัตน์</t>
  </si>
  <si>
    <t>12 ก.พ.65</t>
  </si>
  <si>
    <t>นางสาวพัชรา ดีขวัญงาม</t>
  </si>
  <si>
    <t>นางสาวสวรส  สุขสุข</t>
  </si>
  <si>
    <t>นางสางสุภาภรณ์ วงศ์โชติรวี</t>
  </si>
  <si>
    <t>ร้อยตำรวจตรีฐปนรรฆ์  ชูนาค</t>
  </si>
  <si>
    <t>21 ม.ค.65</t>
  </si>
  <si>
    <t>นายบุญเลิศ  รัตนธานี</t>
  </si>
  <si>
    <t>นายเมธาวุฒิ มุนิปภา</t>
  </si>
  <si>
    <t>นางสาวสุภรัตน์ดา  เพชรบูรณ์</t>
  </si>
  <si>
    <t>MissHaiyan Jiang</t>
  </si>
  <si>
    <t>4 เม.ย.65</t>
  </si>
  <si>
    <t>MissJiaqian  Han</t>
  </si>
  <si>
    <t>9 ธ.ค.64</t>
  </si>
  <si>
    <t>MissJinhua Chen</t>
  </si>
  <si>
    <t>3 เม.ย.65</t>
  </si>
  <si>
    <t>MissMengsi Li</t>
  </si>
  <si>
    <t>Mr.Pujie Zhang</t>
  </si>
  <si>
    <t>MissRuoqi  Wang</t>
  </si>
  <si>
    <t>Mr.Taiqi  Liu</t>
  </si>
  <si>
    <t>13 ธ.ค.64</t>
  </si>
  <si>
    <t>MissWenjing  Yang</t>
  </si>
  <si>
    <t>MissXiaojing Yan</t>
  </si>
  <si>
    <t>8 ธ.ค.64</t>
  </si>
  <si>
    <t>MissYanqi Liu</t>
  </si>
  <si>
    <t>MissYanqian Jin</t>
  </si>
  <si>
    <t>MissYuyao  Wang</t>
  </si>
  <si>
    <t>2 เม.ย.65</t>
  </si>
  <si>
    <t>Mr.Yuzhi Wang</t>
  </si>
  <si>
    <t>นายตรีภพ กลิ่นชิด</t>
  </si>
  <si>
    <t>รอบที่ 15/2564 วันที่ 12 กรกฎาคม 2565</t>
  </si>
  <si>
    <t>นายรัฐพล  วนาเฉลิม</t>
  </si>
  <si>
    <t>นางสาวสุวรรณี  กิตติวานิช</t>
  </si>
  <si>
    <t>27 ธ.ค.64</t>
  </si>
  <si>
    <t>รอบที่ 16/2564 วันที่ 10 สิงหาคม 2565</t>
  </si>
  <si>
    <t>นางสาวพลอยธัญญา  ปภาพิชญ์ธนันท์</t>
  </si>
  <si>
    <t>นายรักพงษ์  ขอลือ</t>
  </si>
  <si>
    <t>20 เม.ย.65</t>
  </si>
  <si>
    <t>นางสาวณัฐกฤตา เลิศธนะธาดา</t>
  </si>
  <si>
    <t>นายอธิป  ลอศิริกุล</t>
  </si>
  <si>
    <t>28 พ.ค.65</t>
  </si>
  <si>
    <t>นางสาวจารุพรรณ์  ปรพลชัยนันทน์</t>
  </si>
  <si>
    <t>20 ม.ค.65</t>
  </si>
  <si>
    <t>นางสาวชลดา  ศรีสุวรรณ</t>
  </si>
  <si>
    <t>นายชเยศ  ขจรบุญถาวร</t>
  </si>
  <si>
    <t>นางสาวประณีต ขวัญเปรมฤทัย</t>
  </si>
  <si>
    <t>20 มี.ค.65</t>
  </si>
  <si>
    <t>นางพรพนิต รัตนกุล</t>
  </si>
  <si>
    <t>นางสาวสุณัฐา  กรุดทอง</t>
  </si>
  <si>
    <t>10 มิ.ย.65</t>
  </si>
  <si>
    <t>นายธีรยุทธ  ฉิมพิทักษ์</t>
  </si>
  <si>
    <t>นายบันลือ  เครือโชติกุล</t>
  </si>
  <si>
    <t>นายภัคศรันย์  อิศรศักดิ์  ณ อยุทธยา</t>
  </si>
  <si>
    <t>นางสาวณํฏฐ์ธยาน์  มงคะสิงห์</t>
  </si>
  <si>
    <t>Mr.Wu Yulai</t>
  </si>
  <si>
    <t>Mr.Zhiguo Chen</t>
  </si>
  <si>
    <t>18 ก.พ.65</t>
  </si>
  <si>
    <t>นายเงิน เตชะวรบท</t>
  </si>
  <si>
    <t>22 ม.ค.65</t>
  </si>
  <si>
    <t>นางสาวชุติมา เชยชุ่ม</t>
  </si>
  <si>
    <t>นางสาวฐิติยา  อัศวจินดาวัฒน์</t>
  </si>
  <si>
    <t>นายณัฐชัย  จันทร์ทิพย์</t>
  </si>
  <si>
    <t>นายทฤษฎี  ธนาบริบูรณ์</t>
  </si>
  <si>
    <t>นายธนกฤต ธนาธำรงฤทธิ์</t>
  </si>
  <si>
    <t>16 ม.ค.65</t>
  </si>
  <si>
    <t>นางนงลักษณ์ ทวีรักษา</t>
  </si>
  <si>
    <t>นายนิธิวงศ์  โลหะวัฒนะกุล</t>
  </si>
  <si>
    <t>24 ม.ค.65</t>
  </si>
  <si>
    <t>นางสาวปภัสรา สำราญเลิศฤทธิ์</t>
  </si>
  <si>
    <t>นางสาวพัณณ์ชิตา  รัศมีสุรวุฒิคุณ</t>
  </si>
  <si>
    <t>นายภารดา  สัวสดิ์กรรณ</t>
  </si>
  <si>
    <t>นางสาวมณีรัตน์  สุวรรณเกต</t>
  </si>
  <si>
    <t>นางสาวสิริสุข  สาสนรักกิจ</t>
  </si>
  <si>
    <t>นางสาวสุขวรรณ สุทธิวงศ์</t>
  </si>
  <si>
    <t>นางสาวอชิรญณ์  เจียประเสริฐ</t>
  </si>
  <si>
    <t>Mrs.Hanmei Tan</t>
  </si>
  <si>
    <t>29 พ.ค.65</t>
  </si>
  <si>
    <t>นางสาวชลิตา  ตริยาวนิช</t>
  </si>
  <si>
    <t>18 พ.ค.65</t>
  </si>
  <si>
    <t>นางสาวกัญญ์วัชรี บุญค้ำมา</t>
  </si>
  <si>
    <t>นายจิรัง  จิรังคานนท์</t>
  </si>
  <si>
    <t>30 มี.ค.65</t>
  </si>
  <si>
    <t>นางสาวกรุณาพร พรกัญจนเอก</t>
  </si>
  <si>
    <t>31 มี.ค.65</t>
  </si>
  <si>
    <t>นางฐานุพร  มะโนจิตรละดา</t>
  </si>
  <si>
    <t>1 เม.ย.65</t>
  </si>
  <si>
    <t>ร้อยโทหญิงวริศรา ภู่เล็ก</t>
  </si>
  <si>
    <t>นายศิวนาถ  พุทธสิมมา</t>
  </si>
  <si>
    <t>ร้อยโทณรงค์  กางถัน</t>
  </si>
  <si>
    <t>22 ก.พ.65</t>
  </si>
  <si>
    <t>นายพูนศักดิ์  แผลงศร</t>
  </si>
  <si>
    <t>นางสาววิยดา  มากมีทรัพย์</t>
  </si>
  <si>
    <t>เรืออากาศโทสันติ คำทองแก้ว</t>
  </si>
  <si>
    <t>นางสาวกันต์วรา  เรี่ยวธรรมรัฐ</t>
  </si>
  <si>
    <t>นางสาวขวัญเรือน ลิ่มสกุล</t>
  </si>
  <si>
    <t>นายคุณา  ญาณสาร</t>
  </si>
  <si>
    <t>นางณัชทิชา  อมรกิติพล</t>
  </si>
  <si>
    <t>รอบที่ 17/2564 วันที่ 10 สิงหาคม 2565</t>
  </si>
  <si>
    <t>นายธิติพงศ์ กษิดิ์วรานนท์</t>
  </si>
  <si>
    <t>รอบที่ 18/2564 วันที่ 14  กันยายน 2565</t>
  </si>
  <si>
    <t>นายโยธิน  นิลคช</t>
  </si>
  <si>
    <t>ร้อยตำรวจโทเกริกฤทธิ์  มณีจักร</t>
  </si>
  <si>
    <t>นายวุฒิกร  มะลิคง</t>
  </si>
  <si>
    <t>18 ก.ค.64</t>
  </si>
  <si>
    <t>นางสาวเกษรินทร์ เจริญสุข</t>
  </si>
  <si>
    <t>3 พ.ค.63</t>
  </si>
  <si>
    <t>นายศรัณย์  พงศ์ภาณุมาพร</t>
  </si>
  <si>
    <t>นางสาวสิรินภัสธา  ศิรินภัสโภคิน</t>
  </si>
  <si>
    <t>นายจักรพงษ์  ทิพสูงเนิน</t>
  </si>
  <si>
    <t>นางสาวจตุพร อุ่นประเสริฐสุข</t>
  </si>
  <si>
    <t>2 มิ.ย.65</t>
  </si>
  <si>
    <t>นางสาวปวีณา ศรีบุญเรือง</t>
  </si>
  <si>
    <t>4 มิ.ย.65</t>
  </si>
  <si>
    <t>นายสาธิต  เพ็ชร์งาม</t>
  </si>
  <si>
    <t>6 มิ.ย.65</t>
  </si>
  <si>
    <t>นายธนพล  วิภาภรณ์</t>
  </si>
  <si>
    <t>4 ก.พ.65</t>
  </si>
  <si>
    <t>นายธันย์ชนน ศรีอัษฎาวุธกุล</t>
  </si>
  <si>
    <t>นางนัสวิภา เจริญฐิติวงศ์</t>
  </si>
  <si>
    <t>นายปริญญา เอี่ยมประดิษฐ์ภัณ</t>
  </si>
  <si>
    <t>นางสาววนิสา ภาควิชัย</t>
  </si>
  <si>
    <t>นางสาวอภิวรรณ ปานเนตรแก้ว</t>
  </si>
  <si>
    <t>นายตรัยรัตน์  ปลื้มปิติชัยกุล</t>
  </si>
  <si>
    <t>8 มิ.ย.65</t>
  </si>
  <si>
    <t>นายกิติชัย วงษ์เจริญสิน</t>
  </si>
  <si>
    <t>นายมะโน  ปราชญาพิพัฒน์</t>
  </si>
  <si>
    <t>นางสาวมาธุสร  แข็งขัน</t>
  </si>
  <si>
    <t>19 พ.ค.65</t>
  </si>
  <si>
    <t>นายศราวุธ  ไชยธงรัตน์</t>
  </si>
  <si>
    <t>17 มิ.ย.65</t>
  </si>
  <si>
    <t>นางสาวศศิวิมล  ว่องวิไล</t>
  </si>
  <si>
    <t>17 พ.ค.65</t>
  </si>
  <si>
    <t>นายสุพจน์ รุ่งเรือง</t>
  </si>
  <si>
    <t>นายเอกชัย คุปตวาทิน</t>
  </si>
  <si>
    <t>นางสาวธนัญญ์พัฒน์  อำพรไพ</t>
  </si>
  <si>
    <t>Miss .Chenxiao Liu</t>
  </si>
  <si>
    <t>24มิ.ย.65</t>
  </si>
  <si>
    <t>Miss.Dan Xie</t>
  </si>
  <si>
    <t>24 มิ.ย.65</t>
  </si>
  <si>
    <t>Mr.Dewu Liang</t>
  </si>
  <si>
    <t>22 มิ.ย.65</t>
  </si>
  <si>
    <t>Mr.Guilin Yan</t>
  </si>
  <si>
    <t>25 มิ.ย.65</t>
  </si>
  <si>
    <t>Mr.Huihuang Zhao</t>
  </si>
  <si>
    <t>27 มิ.ย.65</t>
  </si>
  <si>
    <t>Mr.Jie Chen</t>
  </si>
  <si>
    <t>Miss.Manli Zhang</t>
  </si>
  <si>
    <t>26 มิ.ย.65</t>
  </si>
  <si>
    <t>Mr.Ming Lu</t>
  </si>
  <si>
    <t>Mr.Mingshang Zhao</t>
  </si>
  <si>
    <t>Mr.Tao Li</t>
  </si>
  <si>
    <t>23 มิ.ย.65</t>
  </si>
  <si>
    <t>Mr.Weiting Tu</t>
  </si>
  <si>
    <t>28 มิ.ย.65</t>
  </si>
  <si>
    <t>Miss.Wenhua Zhao</t>
  </si>
  <si>
    <t>Miss.Xiaohong Fan</t>
  </si>
  <si>
    <t>Miss.Yang Lu</t>
  </si>
  <si>
    <t>Mr.Yongcheng An</t>
  </si>
  <si>
    <t>29 มิ.ย.65</t>
  </si>
  <si>
    <t>นางสาวกุณช์เพ็ญสร ขาวมานิตย์</t>
  </si>
  <si>
    <t>นายชนะชัย  มากพานิชย์วัฒน์</t>
  </si>
  <si>
    <t>นายธนฤกต ไชยทองดี</t>
  </si>
  <si>
    <t>7 มิ.ย.65</t>
  </si>
  <si>
    <t>นายนรินทร์ ทองสุข</t>
  </si>
  <si>
    <t>นางสาวเบญจมาภรณ์ รักษ์บำรุง</t>
  </si>
  <si>
    <t>นายภวินท์ วงษ์เหรียญทอง</t>
  </si>
  <si>
    <t>นางวริยา วงษ์เหรียญทอง</t>
  </si>
  <si>
    <t>นางสาวศรีไพร ศรีพนมวรรณ</t>
  </si>
  <si>
    <t>นางสาวอรอุมา กิตติธรรม</t>
  </si>
  <si>
    <t>นางโยษิตา บุญรอด</t>
  </si>
  <si>
    <t>17 มี.ค.65</t>
  </si>
  <si>
    <t>องสังฆรักษ์จักรพันธ์ วสุกาญจนสิริ</t>
  </si>
  <si>
    <t>นายจเร นาคทองอินทร์</t>
  </si>
  <si>
    <t>16 มี.ค.65</t>
  </si>
  <si>
    <t>สิบเอกอำพล  เกิดชัยภูมิ</t>
  </si>
  <si>
    <t>รอบที่ 19/2564 วันที่ 14  กันยายน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</si>
</sst>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0.0"/>
    <numFmt numFmtId="188" formatCode="&quot;≥&quot;\ 0.00"/>
    <numFmt numFmtId="189" formatCode="0.0000"/>
    <numFmt numFmtId="190" formatCode="B1mmm\-yy"/>
    <numFmt numFmtId="191" formatCode="B1d\-mmm\-yy"/>
  </numFmts>
  <fonts count="39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Niramit AS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b/>
      <sz val="15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sz val="16"/>
      <color theme="1"/>
      <name val="TH Niramit AS"/>
    </font>
    <font>
      <sz val="16"/>
      <color rgb="FF212529"/>
      <name val="TH SarabunPSK"/>
      <family val="2"/>
    </font>
    <font>
      <sz val="16"/>
      <color rgb="FF202124"/>
      <name val="TH SarabunPSK"/>
      <family val="2"/>
    </font>
    <font>
      <sz val="11"/>
      <color theme="1"/>
      <name val="Calibri"/>
      <family val="2"/>
    </font>
    <font>
      <sz val="14"/>
      <color theme="1"/>
      <name val="Angsana New"/>
      <family val="1"/>
    </font>
    <font>
      <b/>
      <sz val="14"/>
      <color theme="1"/>
      <name val="TH SarabunPSK"/>
      <family val="2"/>
    </font>
    <font>
      <b/>
      <sz val="9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color theme="1"/>
      <name val="Cordia New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sz val="11"/>
      <name val="TH SarabunPSK"/>
      <family val="2"/>
    </font>
    <font>
      <b/>
      <sz val="18"/>
      <color theme="3"/>
      <name val="Tahoma"/>
      <family val="2"/>
      <charset val="222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D8D8D8"/>
      </patternFill>
    </fill>
    <fill>
      <patternFill patternType="solid">
        <fgColor theme="2"/>
        <bgColor rgb="FFD8D8D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rgb="FFD8D8D8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0" fontId="33" fillId="0" borderId="0"/>
    <xf numFmtId="0" fontId="11" fillId="0" borderId="0"/>
    <xf numFmtId="0" fontId="38" fillId="0" borderId="0" applyNumberFormat="0" applyFill="0" applyBorder="0" applyAlignment="0" applyProtection="0"/>
  </cellStyleXfs>
  <cellXfs count="352">
    <xf numFmtId="0" fontId="0" fillId="0" borderId="0" xfId="0"/>
    <xf numFmtId="0" fontId="6" fillId="2" borderId="1" xfId="0" applyFont="1" applyFill="1" applyBorder="1" applyAlignment="1" applyProtection="1">
      <alignment horizontal="center" vertical="top"/>
      <protection locked="0"/>
    </xf>
    <xf numFmtId="0" fontId="6" fillId="2" borderId="2" xfId="0" applyFont="1" applyFill="1" applyBorder="1" applyAlignment="1" applyProtection="1">
      <alignment horizontal="center" vertical="top"/>
      <protection locked="0"/>
    </xf>
    <xf numFmtId="0" fontId="7" fillId="3" borderId="2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left" vertical="top"/>
      <protection locked="0"/>
    </xf>
    <xf numFmtId="0" fontId="6" fillId="5" borderId="4" xfId="0" applyFont="1" applyFill="1" applyBorder="1" applyAlignment="1" applyProtection="1">
      <alignment horizontal="center" vertical="top"/>
      <protection locked="0"/>
    </xf>
    <xf numFmtId="0" fontId="6" fillId="5" borderId="5" xfId="0" applyFont="1" applyFill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 applyProtection="1">
      <alignment vertical="top"/>
      <protection locked="0"/>
    </xf>
    <xf numFmtId="0" fontId="7" fillId="3" borderId="5" xfId="0" applyFont="1" applyFill="1" applyBorder="1" applyAlignment="1" applyProtection="1">
      <alignment vertical="top"/>
      <protection locked="0"/>
    </xf>
    <xf numFmtId="0" fontId="9" fillId="3" borderId="5" xfId="0" applyFont="1" applyFill="1" applyBorder="1" applyAlignment="1" applyProtection="1">
      <alignment horizontal="left" vertical="top"/>
      <protection locked="0"/>
    </xf>
    <xf numFmtId="0" fontId="6" fillId="5" borderId="6" xfId="0" applyFont="1" applyFill="1" applyBorder="1" applyAlignment="1" applyProtection="1">
      <alignment horizontal="center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12" fillId="3" borderId="9" xfId="1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12" fillId="6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187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187" fontId="12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0" xfId="1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188" fontId="13" fillId="0" borderId="13" xfId="0" applyNumberFormat="1" applyFont="1" applyBorder="1" applyAlignment="1" applyProtection="1">
      <alignment horizontal="center" vertical="top" wrapText="1"/>
      <protection locked="0"/>
    </xf>
    <xf numFmtId="188" fontId="13" fillId="4" borderId="9" xfId="0" applyNumberFormat="1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0" fontId="4" fillId="7" borderId="8" xfId="0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locked="0"/>
    </xf>
    <xf numFmtId="0" fontId="12" fillId="4" borderId="8" xfId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14" fillId="4" borderId="8" xfId="0" applyFont="1" applyFill="1" applyBorder="1" applyAlignment="1" applyProtection="1">
      <alignment horizontal="center" vertical="top" wrapText="1"/>
      <protection hidden="1"/>
    </xf>
    <xf numFmtId="2" fontId="15" fillId="4" borderId="8" xfId="0" applyNumberFormat="1" applyFont="1" applyFill="1" applyBorder="1" applyAlignment="1" applyProtection="1">
      <alignment horizontal="center" vertical="top" wrapText="1"/>
      <protection hidden="1"/>
    </xf>
    <xf numFmtId="0" fontId="1" fillId="4" borderId="8" xfId="0" applyFont="1" applyFill="1" applyBorder="1" applyAlignment="1" applyProtection="1">
      <alignment horizontal="center" vertical="top" wrapText="1"/>
      <protection hidden="1"/>
    </xf>
    <xf numFmtId="0" fontId="1" fillId="4" borderId="0" xfId="0" applyFont="1" applyFill="1" applyAlignment="1">
      <alignment horizontal="left" vertical="top"/>
    </xf>
    <xf numFmtId="2" fontId="1" fillId="4" borderId="0" xfId="0" applyNumberFormat="1" applyFont="1" applyFill="1" applyAlignment="1">
      <alignment horizontal="left" vertical="top"/>
    </xf>
    <xf numFmtId="0" fontId="15" fillId="4" borderId="11" xfId="0" applyFont="1" applyFill="1" applyBorder="1" applyAlignment="1" applyProtection="1">
      <alignment horizontal="left" vertical="top" wrapText="1"/>
      <protection locked="0"/>
    </xf>
    <xf numFmtId="0" fontId="15" fillId="4" borderId="12" xfId="0" applyFont="1" applyFill="1" applyBorder="1" applyAlignment="1" applyProtection="1">
      <alignment horizontal="left" vertical="top" wrapText="1"/>
      <protection locked="0"/>
    </xf>
    <xf numFmtId="0" fontId="16" fillId="8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top" wrapText="1"/>
      <protection locked="0"/>
    </xf>
    <xf numFmtId="0" fontId="12" fillId="0" borderId="13" xfId="1" applyFont="1" applyBorder="1" applyAlignment="1" applyProtection="1">
      <alignment horizontal="center"/>
      <protection locked="0"/>
    </xf>
    <xf numFmtId="2" fontId="17" fillId="0" borderId="8" xfId="0" applyNumberFormat="1" applyFont="1" applyBorder="1" applyAlignment="1">
      <alignment horizontal="center" vertical="center" wrapText="1"/>
    </xf>
    <xf numFmtId="2" fontId="18" fillId="0" borderId="8" xfId="0" applyNumberFormat="1" applyFont="1" applyBorder="1" applyAlignment="1">
      <alignment horizontal="center" vertical="center" wrapText="1"/>
    </xf>
    <xf numFmtId="0" fontId="12" fillId="7" borderId="8" xfId="1" applyFont="1" applyFill="1" applyBorder="1" applyAlignment="1" applyProtection="1">
      <alignment horizontal="center"/>
      <protection locked="0"/>
    </xf>
    <xf numFmtId="188" fontId="19" fillId="4" borderId="9" xfId="0" applyNumberFormat="1" applyFont="1" applyFill="1" applyBorder="1" applyAlignment="1" applyProtection="1">
      <alignment horizontal="center" vertical="top" wrapText="1"/>
      <protection locked="0"/>
    </xf>
    <xf numFmtId="0" fontId="12" fillId="4" borderId="8" xfId="0" applyFont="1" applyFill="1" applyBorder="1" applyAlignment="1" applyProtection="1">
      <alignment horizontal="center" vertical="top" wrapText="1"/>
      <protection locked="0"/>
    </xf>
    <xf numFmtId="0" fontId="10" fillId="4" borderId="8" xfId="0" applyFont="1" applyFill="1" applyBorder="1" applyAlignment="1" applyProtection="1">
      <alignment horizontal="center" vertical="top" wrapText="1"/>
      <protection locked="0"/>
    </xf>
    <xf numFmtId="2" fontId="4" fillId="0" borderId="8" xfId="0" applyNumberFormat="1" applyFont="1" applyBorder="1" applyAlignment="1" applyProtection="1">
      <alignment horizontal="center" vertical="top" wrapText="1"/>
      <protection locked="0"/>
    </xf>
    <xf numFmtId="0" fontId="12" fillId="0" borderId="8" xfId="1" applyFont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188" fontId="20" fillId="3" borderId="8" xfId="0" applyNumberFormat="1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10" fillId="3" borderId="8" xfId="0" applyFont="1" applyFill="1" applyBorder="1" applyAlignment="1" applyProtection="1">
      <alignment horizontal="center"/>
      <protection locked="0"/>
    </xf>
    <xf numFmtId="2" fontId="4" fillId="3" borderId="8" xfId="0" applyNumberFormat="1" applyFont="1" applyFill="1" applyBorder="1" applyAlignment="1" applyProtection="1">
      <alignment horizontal="center" vertical="top" wrapText="1"/>
      <protection locked="0"/>
    </xf>
    <xf numFmtId="1" fontId="12" fillId="3" borderId="8" xfId="0" applyNumberFormat="1" applyFont="1" applyFill="1" applyBorder="1" applyAlignment="1" applyProtection="1">
      <alignment horizontal="center" vertical="center"/>
      <protection locked="0"/>
    </xf>
    <xf numFmtId="2" fontId="21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4" fillId="3" borderId="8" xfId="0" applyNumberFormat="1" applyFont="1" applyFill="1" applyBorder="1" applyAlignment="1" applyProtection="1">
      <alignment horizontal="center" vertical="top" wrapText="1"/>
      <protection hidden="1"/>
    </xf>
    <xf numFmtId="0" fontId="22" fillId="3" borderId="8" xfId="0" applyFont="1" applyFill="1" applyBorder="1" applyAlignment="1" applyProtection="1">
      <alignment horizontal="center" vertical="top" wrapText="1"/>
      <protection hidden="1"/>
    </xf>
    <xf numFmtId="2" fontId="4" fillId="3" borderId="8" xfId="0" applyNumberFormat="1" applyFont="1" applyFill="1" applyBorder="1" applyAlignment="1" applyProtection="1">
      <alignment horizontal="center" vertical="top" wrapText="1"/>
      <protection hidden="1"/>
    </xf>
    <xf numFmtId="0" fontId="4" fillId="3" borderId="8" xfId="0" applyFont="1" applyFill="1" applyBorder="1" applyAlignment="1" applyProtection="1">
      <alignment horizontal="center" vertical="top" wrapText="1"/>
      <protection hidden="1"/>
    </xf>
    <xf numFmtId="0" fontId="1" fillId="4" borderId="0" xfId="0" applyFont="1" applyFill="1" applyAlignment="1" applyProtection="1">
      <alignment horizontal="center"/>
      <protection locked="0"/>
    </xf>
    <xf numFmtId="0" fontId="1" fillId="4" borderId="0" xfId="0" applyFont="1" applyFill="1" applyProtection="1">
      <protection locked="0"/>
    </xf>
    <xf numFmtId="2" fontId="1" fillId="4" borderId="2" xfId="0" applyNumberFormat="1" applyFont="1" applyFill="1" applyBorder="1" applyAlignment="1" applyProtection="1">
      <alignment horizontal="center" vertical="top" wrapText="1"/>
      <protection locked="0"/>
    </xf>
    <xf numFmtId="189" fontId="1" fillId="4" borderId="2" xfId="0" applyNumberFormat="1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top" wrapText="1"/>
      <protection locked="0"/>
    </xf>
    <xf numFmtId="0" fontId="14" fillId="4" borderId="0" xfId="0" applyFont="1" applyFill="1" applyAlignment="1" applyProtection="1">
      <alignment horizontal="center" vertical="top" wrapText="1"/>
      <protection locked="0"/>
    </xf>
    <xf numFmtId="0" fontId="23" fillId="9" borderId="8" xfId="0" applyFont="1" applyFill="1" applyBorder="1" applyAlignment="1" applyProtection="1">
      <alignment horizontal="center" vertical="center" wrapText="1"/>
      <protection locked="0"/>
    </xf>
    <xf numFmtId="0" fontId="21" fillId="10" borderId="8" xfId="0" applyFont="1" applyFill="1" applyBorder="1" applyAlignment="1" applyProtection="1">
      <alignment horizontal="left" vertical="top" wrapText="1"/>
      <protection locked="0"/>
    </xf>
    <xf numFmtId="0" fontId="23" fillId="9" borderId="8" xfId="0" applyFont="1" applyFill="1" applyBorder="1" applyAlignment="1" applyProtection="1">
      <alignment horizontal="center" vertical="center"/>
      <protection locked="0"/>
    </xf>
    <xf numFmtId="0" fontId="23" fillId="9" borderId="8" xfId="0" applyFont="1" applyFill="1" applyBorder="1" applyAlignment="1" applyProtection="1">
      <alignment horizontal="center" vertical="center" wrapText="1"/>
      <protection locked="0"/>
    </xf>
    <xf numFmtId="0" fontId="24" fillId="7" borderId="8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/>
    </xf>
    <xf numFmtId="0" fontId="25" fillId="4" borderId="8" xfId="0" applyFont="1" applyFill="1" applyBorder="1" applyAlignment="1" applyProtection="1">
      <alignment horizontal="center" vertical="top"/>
      <protection locked="0"/>
    </xf>
    <xf numFmtId="189" fontId="25" fillId="4" borderId="8" xfId="0" applyNumberFormat="1" applyFont="1" applyFill="1" applyBorder="1" applyAlignment="1" applyProtection="1">
      <alignment horizontal="center" vertical="top"/>
      <protection locked="0"/>
    </xf>
    <xf numFmtId="0" fontId="1" fillId="11" borderId="8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 vertical="top"/>
    </xf>
    <xf numFmtId="0" fontId="1" fillId="4" borderId="0" xfId="0" applyFont="1" applyFill="1" applyAlignment="1" applyProtection="1">
      <alignment horizontal="center" vertical="top"/>
      <protection locked="0"/>
    </xf>
    <xf numFmtId="2" fontId="1" fillId="4" borderId="0" xfId="0" applyNumberFormat="1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3" fillId="4" borderId="1" xfId="0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vertical="top"/>
      <protection locked="0"/>
    </xf>
    <xf numFmtId="0" fontId="23" fillId="4" borderId="14" xfId="0" applyFont="1" applyFill="1" applyBorder="1" applyAlignment="1" applyProtection="1">
      <alignment horizontal="center" vertical="top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Alignment="1" applyProtection="1">
      <alignment vertical="top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5" fillId="4" borderId="0" xfId="0" applyFont="1" applyFill="1" applyAlignment="1" applyProtection="1">
      <alignment horizontal="left" vertical="top"/>
      <protection locked="0"/>
    </xf>
    <xf numFmtId="0" fontId="21" fillId="3" borderId="8" xfId="0" applyFont="1" applyFill="1" applyBorder="1" applyAlignment="1" applyProtection="1">
      <alignment horizontal="center" vertical="center"/>
      <protection locked="0"/>
    </xf>
    <xf numFmtId="0" fontId="21" fillId="3" borderId="8" xfId="0" applyFont="1" applyFill="1" applyBorder="1" applyAlignment="1" applyProtection="1">
      <alignment horizontal="center" vertical="center" wrapText="1"/>
      <protection locked="0"/>
    </xf>
    <xf numFmtId="0" fontId="24" fillId="3" borderId="8" xfId="0" applyFont="1" applyFill="1" applyBorder="1" applyAlignment="1" applyProtection="1">
      <alignment horizontal="center" vertical="center" wrapText="1"/>
      <protection locked="0"/>
    </xf>
    <xf numFmtId="0" fontId="21" fillId="3" borderId="8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left" vertical="top"/>
      <protection locked="0"/>
    </xf>
    <xf numFmtId="14" fontId="1" fillId="0" borderId="8" xfId="0" applyNumberFormat="1" applyFont="1" applyBorder="1" applyAlignment="1" applyProtection="1">
      <alignment horizontal="left" vertical="top"/>
      <protection locked="0"/>
    </xf>
    <xf numFmtId="0" fontId="1" fillId="12" borderId="8" xfId="0" applyFont="1" applyFill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16" fontId="1" fillId="0" borderId="8" xfId="0" applyNumberFormat="1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5" fillId="12" borderId="8" xfId="0" applyFont="1" applyFill="1" applyBorder="1" applyAlignment="1" applyProtection="1">
      <alignment horizontal="left" vertical="top"/>
      <protection locked="0"/>
    </xf>
    <xf numFmtId="0" fontId="15" fillId="0" borderId="11" xfId="0" applyFont="1" applyBorder="1" applyAlignment="1" applyProtection="1">
      <alignment horizontal="left" vertical="top"/>
      <protection locked="0"/>
    </xf>
    <xf numFmtId="0" fontId="15" fillId="0" borderId="12" xfId="0" applyFont="1" applyBorder="1" applyAlignment="1" applyProtection="1">
      <alignment horizontal="left" vertical="top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49" fontId="1" fillId="0" borderId="8" xfId="0" applyNumberFormat="1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/>
      <protection locked="0"/>
    </xf>
    <xf numFmtId="0" fontId="1" fillId="4" borderId="12" xfId="0" applyFont="1" applyFill="1" applyBorder="1" applyAlignment="1" applyProtection="1">
      <alignment horizontal="left" vertical="top"/>
      <protection locked="0"/>
    </xf>
    <xf numFmtId="0" fontId="1" fillId="4" borderId="12" xfId="0" applyFont="1" applyFill="1" applyBorder="1" applyAlignment="1" applyProtection="1">
      <alignment horizontal="left" vertical="top"/>
      <protection locked="0"/>
    </xf>
    <xf numFmtId="0" fontId="1" fillId="4" borderId="8" xfId="0" applyFont="1" applyFill="1" applyBorder="1" applyAlignment="1" applyProtection="1">
      <alignment horizontal="left" vertical="top"/>
      <protection locked="0"/>
    </xf>
    <xf numFmtId="14" fontId="1" fillId="0" borderId="8" xfId="0" applyNumberFormat="1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center" vertical="top"/>
      <protection locked="0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17" fontId="1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1" fillId="0" borderId="23" xfId="0" applyFont="1" applyBorder="1" applyAlignment="1" applyProtection="1">
      <alignment horizontal="left" vertical="top"/>
      <protection locked="0"/>
    </xf>
    <xf numFmtId="0" fontId="27" fillId="0" borderId="7" xfId="0" applyFont="1" applyBorder="1" applyAlignment="1">
      <alignment vertical="top"/>
    </xf>
    <xf numFmtId="190" fontId="28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9" xfId="0" applyFont="1" applyBorder="1" applyAlignment="1" applyProtection="1">
      <alignment horizontal="left" vertical="top"/>
      <protection locked="0"/>
    </xf>
    <xf numFmtId="0" fontId="27" fillId="0" borderId="0" xfId="0" applyFont="1" applyAlignment="1">
      <alignment horizontal="left" vertical="top"/>
    </xf>
    <xf numFmtId="0" fontId="27" fillId="0" borderId="12" xfId="0" applyFont="1" applyBorder="1" applyAlignment="1">
      <alignment horizontal="left" vertical="center"/>
    </xf>
    <xf numFmtId="0" fontId="15" fillId="0" borderId="8" xfId="0" applyFont="1" applyBorder="1" applyAlignment="1">
      <alignment vertical="top"/>
    </xf>
    <xf numFmtId="0" fontId="15" fillId="0" borderId="8" xfId="0" applyFont="1" applyBorder="1" applyAlignment="1" applyProtection="1">
      <alignment horizontal="left" vertical="top"/>
      <protection locked="0"/>
    </xf>
    <xf numFmtId="0" fontId="1" fillId="4" borderId="11" xfId="0" applyFont="1" applyFill="1" applyBorder="1" applyAlignment="1" applyProtection="1">
      <alignment horizontal="left" vertical="top"/>
      <protection locked="0"/>
    </xf>
    <xf numFmtId="15" fontId="1" fillId="4" borderId="8" xfId="0" applyNumberFormat="1" applyFont="1" applyFill="1" applyBorder="1" applyAlignment="1" applyProtection="1">
      <alignment horizontal="left" vertical="top"/>
      <protection locked="0"/>
    </xf>
    <xf numFmtId="14" fontId="1" fillId="0" borderId="24" xfId="0" applyNumberFormat="1" applyFont="1" applyBorder="1" applyAlignment="1">
      <alignment horizontal="left" vertical="top"/>
    </xf>
    <xf numFmtId="14" fontId="1" fillId="0" borderId="25" xfId="0" applyNumberFormat="1" applyFont="1" applyBorder="1" applyAlignment="1">
      <alignment horizontal="left" vertical="top"/>
    </xf>
    <xf numFmtId="0" fontId="1" fillId="0" borderId="11" xfId="0" applyFont="1" applyBorder="1" applyAlignment="1" applyProtection="1">
      <alignment horizontal="left" vertical="top"/>
      <protection locked="0"/>
    </xf>
    <xf numFmtId="49" fontId="1" fillId="0" borderId="8" xfId="0" applyNumberFormat="1" applyFont="1" applyBorder="1" applyAlignment="1" applyProtection="1">
      <alignment horizontal="left" vertical="top"/>
      <protection locked="0"/>
    </xf>
    <xf numFmtId="0" fontId="1" fillId="0" borderId="12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 applyProtection="1">
      <alignment horizontal="left" vertical="top" wrapText="1"/>
      <protection locked="0"/>
    </xf>
    <xf numFmtId="14" fontId="1" fillId="4" borderId="8" xfId="0" applyNumberFormat="1" applyFont="1" applyFill="1" applyBorder="1" applyAlignment="1" applyProtection="1">
      <alignment horizontal="left" vertical="top"/>
      <protection locked="0"/>
    </xf>
    <xf numFmtId="15" fontId="1" fillId="0" borderId="8" xfId="0" applyNumberFormat="1" applyFont="1" applyBorder="1" applyAlignment="1" applyProtection="1">
      <alignment horizontal="left" vertical="top"/>
      <protection locked="0"/>
    </xf>
    <xf numFmtId="0" fontId="35" fillId="0" borderId="8" xfId="0" applyFont="1" applyBorder="1" applyAlignment="1" applyProtection="1">
      <alignment horizontal="left" vertical="center"/>
      <protection locked="0"/>
    </xf>
    <xf numFmtId="0" fontId="36" fillId="0" borderId="8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15" fontId="35" fillId="0" borderId="8" xfId="0" applyNumberFormat="1" applyFont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5" fillId="4" borderId="8" xfId="0" applyFont="1" applyFill="1" applyBorder="1" applyAlignment="1" applyProtection="1">
      <alignment horizontal="left" vertical="top"/>
      <protection locked="0"/>
    </xf>
    <xf numFmtId="0" fontId="15" fillId="4" borderId="11" xfId="0" applyFont="1" applyFill="1" applyBorder="1" applyAlignment="1" applyProtection="1">
      <alignment horizontal="left" vertical="top"/>
      <protection locked="0"/>
    </xf>
    <xf numFmtId="0" fontId="15" fillId="4" borderId="12" xfId="0" applyFont="1" applyFill="1" applyBorder="1" applyAlignment="1" applyProtection="1">
      <alignment horizontal="left" vertical="top"/>
      <protection locked="0"/>
    </xf>
    <xf numFmtId="0" fontId="15" fillId="4" borderId="8" xfId="0" applyFont="1" applyFill="1" applyBorder="1" applyAlignment="1" applyProtection="1">
      <alignment horizontal="left" vertical="top" wrapText="1"/>
      <protection locked="0"/>
    </xf>
    <xf numFmtId="0" fontId="15" fillId="4" borderId="12" xfId="0" applyFont="1" applyFill="1" applyBorder="1" applyAlignment="1" applyProtection="1">
      <alignment horizontal="left" vertical="top"/>
      <protection locked="0"/>
    </xf>
    <xf numFmtId="191" fontId="15" fillId="4" borderId="8" xfId="0" applyNumberFormat="1" applyFont="1" applyFill="1" applyBorder="1" applyAlignment="1" applyProtection="1">
      <alignment horizontal="left" vertical="top"/>
      <protection locked="0"/>
    </xf>
    <xf numFmtId="16" fontId="15" fillId="4" borderId="8" xfId="0" applyNumberFormat="1" applyFont="1" applyFill="1" applyBorder="1" applyAlignment="1" applyProtection="1">
      <alignment horizontal="left" vertical="top"/>
      <protection locked="0"/>
    </xf>
    <xf numFmtId="0" fontId="15" fillId="4" borderId="8" xfId="0" applyFont="1" applyFill="1" applyBorder="1"/>
    <xf numFmtId="0" fontId="15" fillId="4" borderId="0" xfId="0" applyFont="1" applyFill="1" applyAlignment="1" applyProtection="1">
      <alignment horizontal="left" vertical="top"/>
      <protection locked="0"/>
    </xf>
    <xf numFmtId="0" fontId="15" fillId="10" borderId="0" xfId="0" applyFont="1" applyFill="1" applyAlignment="1" applyProtection="1">
      <alignment horizontal="left" vertical="top"/>
      <protection locked="0"/>
    </xf>
    <xf numFmtId="0" fontId="15" fillId="4" borderId="8" xfId="0" applyFont="1" applyFill="1" applyBorder="1" applyAlignment="1">
      <alignment horizontal="left" vertical="top"/>
    </xf>
    <xf numFmtId="0" fontId="15" fillId="4" borderId="8" xfId="0" applyFont="1" applyFill="1" applyBorder="1" applyAlignment="1" applyProtection="1">
      <alignment vertical="top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191" fontId="1" fillId="4" borderId="8" xfId="0" applyNumberFormat="1" applyFont="1" applyFill="1" applyBorder="1" applyAlignment="1" applyProtection="1">
      <alignment horizontal="left" vertical="top"/>
      <protection locked="0"/>
    </xf>
    <xf numFmtId="49" fontId="1" fillId="4" borderId="8" xfId="0" applyNumberFormat="1" applyFont="1" applyFill="1" applyBorder="1" applyAlignment="1" applyProtection="1">
      <alignment horizontal="left" vertical="top"/>
      <protection locked="0"/>
    </xf>
    <xf numFmtId="14" fontId="1" fillId="4" borderId="8" xfId="0" applyNumberFormat="1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left" vertical="top"/>
      <protection locked="0"/>
    </xf>
    <xf numFmtId="0" fontId="1" fillId="4" borderId="10" xfId="0" applyFont="1" applyFill="1" applyBorder="1" applyAlignment="1" applyProtection="1">
      <alignment horizontal="left" vertical="top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14" fontId="1" fillId="4" borderId="8" xfId="0" applyNumberFormat="1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vertical="top"/>
      <protection locked="0"/>
    </xf>
    <xf numFmtId="0" fontId="1" fillId="4" borderId="9" xfId="0" applyFont="1" applyFill="1" applyBorder="1" applyAlignment="1" applyProtection="1">
      <alignment horizontal="left" vertical="top"/>
      <protection locked="0"/>
    </xf>
    <xf numFmtId="49" fontId="1" fillId="4" borderId="0" xfId="0" applyNumberFormat="1" applyFont="1" applyFill="1" applyAlignment="1" applyProtection="1">
      <alignment horizontal="left" vertical="top"/>
      <protection locked="0"/>
    </xf>
    <xf numFmtId="0" fontId="1" fillId="4" borderId="3" xfId="0" applyFont="1" applyFill="1" applyBorder="1" applyAlignment="1" applyProtection="1">
      <alignment horizontal="left" vertical="top"/>
      <protection locked="0"/>
    </xf>
    <xf numFmtId="49" fontId="1" fillId="4" borderId="9" xfId="0" applyNumberFormat="1" applyFont="1" applyFill="1" applyBorder="1" applyAlignment="1" applyProtection="1">
      <alignment horizontal="left" vertical="top"/>
      <protection locked="0"/>
    </xf>
    <xf numFmtId="0" fontId="1" fillId="4" borderId="26" xfId="0" applyFont="1" applyFill="1" applyBorder="1" applyAlignment="1" applyProtection="1">
      <alignment horizontal="left" vertical="top"/>
      <protection locked="0"/>
    </xf>
    <xf numFmtId="49" fontId="1" fillId="4" borderId="11" xfId="0" applyNumberFormat="1" applyFont="1" applyFill="1" applyBorder="1" applyAlignment="1" applyProtection="1">
      <alignment horizontal="left" vertical="top"/>
      <protection locked="0"/>
    </xf>
    <xf numFmtId="49" fontId="1" fillId="4" borderId="12" xfId="0" applyNumberFormat="1" applyFont="1" applyFill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13" borderId="8" xfId="0" applyFont="1" applyFill="1" applyBorder="1" applyAlignment="1" applyProtection="1">
      <alignment horizontal="left" vertical="top"/>
      <protection locked="0"/>
    </xf>
    <xf numFmtId="0" fontId="1" fillId="14" borderId="17" xfId="0" applyFont="1" applyFill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37" fillId="0" borderId="27" xfId="0" applyFont="1" applyBorder="1"/>
    <xf numFmtId="0" fontId="1" fillId="0" borderId="27" xfId="0" applyFont="1" applyBorder="1" applyAlignment="1">
      <alignment horizontal="left" vertical="top"/>
    </xf>
    <xf numFmtId="14" fontId="1" fillId="0" borderId="17" xfId="0" applyNumberFormat="1" applyFont="1" applyBorder="1" applyAlignment="1">
      <alignment horizontal="left" vertical="top"/>
    </xf>
    <xf numFmtId="0" fontId="1" fillId="0" borderId="17" xfId="0" applyFont="1" applyBorder="1" applyAlignment="1">
      <alignment horizontal="left" vertical="top" wrapText="1"/>
    </xf>
    <xf numFmtId="16" fontId="1" fillId="0" borderId="17" xfId="0" applyNumberFormat="1" applyFont="1" applyBorder="1" applyAlignment="1">
      <alignment horizontal="left" vertical="top"/>
    </xf>
    <xf numFmtId="0" fontId="1" fillId="11" borderId="20" xfId="0" applyFont="1" applyFill="1" applyBorder="1" applyAlignment="1">
      <alignment horizontal="left" vertical="top"/>
    </xf>
    <xf numFmtId="0" fontId="1" fillId="11" borderId="17" xfId="0" applyFont="1" applyFill="1" applyBorder="1" applyAlignment="1">
      <alignment horizontal="left" vertical="top"/>
    </xf>
    <xf numFmtId="0" fontId="1" fillId="0" borderId="27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/>
    </xf>
    <xf numFmtId="0" fontId="1" fillId="11" borderId="28" xfId="0" applyFont="1" applyFill="1" applyBorder="1" applyAlignment="1">
      <alignment horizontal="left" vertical="top"/>
    </xf>
    <xf numFmtId="0" fontId="1" fillId="15" borderId="20" xfId="0" applyFont="1" applyFill="1" applyBorder="1" applyAlignment="1">
      <alignment horizontal="left" vertical="top"/>
    </xf>
    <xf numFmtId="0" fontId="1" fillId="16" borderId="11" xfId="0" applyFont="1" applyFill="1" applyBorder="1" applyAlignment="1" applyProtection="1">
      <alignment horizontal="left" vertical="top"/>
      <protection locked="0"/>
    </xf>
    <xf numFmtId="0" fontId="1" fillId="16" borderId="12" xfId="0" applyFont="1" applyFill="1" applyBorder="1" applyAlignment="1" applyProtection="1">
      <alignment horizontal="left" vertical="top"/>
      <protection locked="0"/>
    </xf>
    <xf numFmtId="0" fontId="1" fillId="16" borderId="8" xfId="0" applyFont="1" applyFill="1" applyBorder="1" applyAlignment="1" applyProtection="1">
      <alignment horizontal="left" vertical="top" wrapText="1"/>
      <protection locked="0"/>
    </xf>
    <xf numFmtId="0" fontId="1" fillId="16" borderId="8" xfId="0" applyFont="1" applyFill="1" applyBorder="1" applyAlignment="1" applyProtection="1">
      <alignment horizontal="left" vertical="top"/>
      <protection locked="0"/>
    </xf>
    <xf numFmtId="0" fontId="1" fillId="16" borderId="4" xfId="0" applyFont="1" applyFill="1" applyBorder="1" applyAlignment="1" applyProtection="1">
      <alignment horizontal="left" vertical="top"/>
      <protection locked="0"/>
    </xf>
    <xf numFmtId="0" fontId="1" fillId="16" borderId="5" xfId="0" applyFont="1" applyFill="1" applyBorder="1" applyAlignment="1" applyProtection="1">
      <alignment horizontal="left" vertical="top"/>
      <protection locked="0"/>
    </xf>
    <xf numFmtId="0" fontId="1" fillId="17" borderId="20" xfId="0" applyFont="1" applyFill="1" applyBorder="1" applyAlignment="1">
      <alignment horizontal="left" vertical="top"/>
    </xf>
    <xf numFmtId="0" fontId="1" fillId="10" borderId="20" xfId="0" applyFont="1" applyFill="1" applyBorder="1" applyAlignment="1">
      <alignment horizontal="left" vertical="top"/>
    </xf>
    <xf numFmtId="0" fontId="37" fillId="10" borderId="27" xfId="0" applyFont="1" applyFill="1" applyBorder="1"/>
    <xf numFmtId="0" fontId="1" fillId="10" borderId="8" xfId="0" applyFont="1" applyFill="1" applyBorder="1" applyAlignment="1" applyProtection="1">
      <alignment horizontal="left" vertical="top" wrapText="1"/>
      <protection locked="0"/>
    </xf>
    <xf numFmtId="0" fontId="1" fillId="10" borderId="8" xfId="0" applyFont="1" applyFill="1" applyBorder="1" applyAlignment="1" applyProtection="1">
      <alignment horizontal="left" vertical="top"/>
      <protection locked="0"/>
    </xf>
    <xf numFmtId="0" fontId="1" fillId="10" borderId="27" xfId="0" applyFont="1" applyFill="1" applyBorder="1" applyAlignment="1">
      <alignment horizontal="left" vertical="top" wrapText="1"/>
    </xf>
    <xf numFmtId="49" fontId="1" fillId="10" borderId="17" xfId="0" applyNumberFormat="1" applyFont="1" applyFill="1" applyBorder="1" applyAlignment="1">
      <alignment horizontal="left" vertical="top" wrapText="1"/>
    </xf>
    <xf numFmtId="49" fontId="1" fillId="10" borderId="17" xfId="0" applyNumberFormat="1" applyFont="1" applyFill="1" applyBorder="1" applyAlignment="1">
      <alignment horizontal="left" vertical="top"/>
    </xf>
    <xf numFmtId="0" fontId="1" fillId="10" borderId="17" xfId="0" applyFont="1" applyFill="1" applyBorder="1" applyAlignment="1">
      <alignment horizontal="left" vertical="top"/>
    </xf>
    <xf numFmtId="0" fontId="1" fillId="18" borderId="20" xfId="0" applyFont="1" applyFill="1" applyBorder="1" applyAlignment="1">
      <alignment horizontal="left" vertical="top"/>
    </xf>
    <xf numFmtId="0" fontId="1" fillId="18" borderId="17" xfId="0" applyFont="1" applyFill="1" applyBorder="1" applyAlignment="1">
      <alignment horizontal="left" vertical="top" wrapText="1"/>
    </xf>
    <xf numFmtId="0" fontId="1" fillId="19" borderId="20" xfId="0" applyFont="1" applyFill="1" applyBorder="1" applyAlignment="1">
      <alignment horizontal="left" vertical="top"/>
    </xf>
    <xf numFmtId="0" fontId="1" fillId="20" borderId="4" xfId="0" applyFont="1" applyFill="1" applyBorder="1" applyAlignment="1" applyProtection="1">
      <alignment horizontal="left" vertical="top"/>
      <protection locked="0"/>
    </xf>
    <xf numFmtId="0" fontId="1" fillId="20" borderId="5" xfId="0" applyFont="1" applyFill="1" applyBorder="1" applyAlignment="1" applyProtection="1">
      <alignment horizontal="left" vertical="top"/>
      <protection locked="0"/>
    </xf>
    <xf numFmtId="0" fontId="1" fillId="20" borderId="8" xfId="0" applyFont="1" applyFill="1" applyBorder="1" applyAlignment="1" applyProtection="1">
      <alignment horizontal="left" vertical="top" wrapText="1"/>
      <protection locked="0"/>
    </xf>
    <xf numFmtId="0" fontId="1" fillId="20" borderId="8" xfId="0" applyFont="1" applyFill="1" applyBorder="1" applyAlignment="1" applyProtection="1">
      <alignment horizontal="left" vertical="top"/>
      <protection locked="0"/>
    </xf>
    <xf numFmtId="0" fontId="1" fillId="20" borderId="12" xfId="0" applyFont="1" applyFill="1" applyBorder="1" applyAlignment="1" applyProtection="1">
      <alignment horizontal="left" vertical="top"/>
      <protection locked="0"/>
    </xf>
    <xf numFmtId="49" fontId="1" fillId="20" borderId="8" xfId="0" applyNumberFormat="1" applyFont="1" applyFill="1" applyBorder="1" applyAlignment="1" applyProtection="1">
      <alignment horizontal="left" vertical="top"/>
      <protection locked="0"/>
    </xf>
    <xf numFmtId="0" fontId="1" fillId="20" borderId="8" xfId="0" applyFont="1" applyFill="1" applyBorder="1" applyAlignment="1">
      <alignment vertical="center"/>
    </xf>
    <xf numFmtId="0" fontId="1" fillId="20" borderId="11" xfId="0" applyFont="1" applyFill="1" applyBorder="1" applyAlignment="1">
      <alignment vertical="center"/>
    </xf>
    <xf numFmtId="0" fontId="1" fillId="20" borderId="12" xfId="0" applyFont="1" applyFill="1" applyBorder="1" applyAlignment="1" applyProtection="1">
      <alignment horizontal="left" vertical="top" wrapText="1"/>
      <protection locked="0"/>
    </xf>
    <xf numFmtId="0" fontId="1" fillId="21" borderId="0" xfId="0" applyFont="1" applyFill="1" applyAlignment="1" applyProtection="1">
      <alignment horizontal="left" vertical="top"/>
      <protection locked="0"/>
    </xf>
    <xf numFmtId="0" fontId="1" fillId="13" borderId="0" xfId="0" applyFont="1" applyFill="1" applyAlignment="1" applyProtection="1">
      <alignment horizontal="left" vertical="top"/>
      <protection locked="0"/>
    </xf>
    <xf numFmtId="0" fontId="15" fillId="20" borderId="12" xfId="0" applyFont="1" applyFill="1" applyBorder="1" applyAlignment="1" applyProtection="1">
      <alignment horizontal="left" vertical="top"/>
      <protection locked="0"/>
    </xf>
    <xf numFmtId="0" fontId="15" fillId="20" borderId="8" xfId="0" applyFont="1" applyFill="1" applyBorder="1" applyAlignment="1" applyProtection="1">
      <alignment horizontal="left" vertical="top"/>
      <protection locked="0"/>
    </xf>
    <xf numFmtId="0" fontId="1" fillId="22" borderId="20" xfId="0" applyFont="1" applyFill="1" applyBorder="1" applyAlignment="1">
      <alignment horizontal="left" vertical="top"/>
    </xf>
    <xf numFmtId="0" fontId="1" fillId="3" borderId="4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1" fillId="3" borderId="12" xfId="0" applyFont="1" applyFill="1" applyBorder="1" applyAlignment="1" applyProtection="1">
      <alignment horizontal="left" vertical="top"/>
      <protection locked="0"/>
    </xf>
    <xf numFmtId="49" fontId="1" fillId="3" borderId="8" xfId="0" applyNumberFormat="1" applyFont="1" applyFill="1" applyBorder="1" applyAlignment="1" applyProtection="1">
      <alignment horizontal="left" vertical="top"/>
      <protection locked="0"/>
    </xf>
    <xf numFmtId="0" fontId="1" fillId="3" borderId="11" xfId="0" applyFont="1" applyFill="1" applyBorder="1" applyAlignment="1" applyProtection="1">
      <alignment vertical="top"/>
      <protection locked="0"/>
    </xf>
    <xf numFmtId="0" fontId="1" fillId="3" borderId="12" xfId="0" applyFont="1" applyFill="1" applyBorder="1" applyAlignment="1" applyProtection="1">
      <alignment vertical="top" wrapText="1"/>
      <protection locked="0"/>
    </xf>
    <xf numFmtId="0" fontId="1" fillId="23" borderId="20" xfId="0" applyFont="1" applyFill="1" applyBorder="1" applyAlignment="1">
      <alignment horizontal="left" vertical="top"/>
    </xf>
    <xf numFmtId="0" fontId="1" fillId="24" borderId="8" xfId="0" applyFont="1" applyFill="1" applyBorder="1" applyAlignment="1" applyProtection="1">
      <alignment horizontal="left" vertical="top"/>
      <protection locked="0"/>
    </xf>
    <xf numFmtId="0" fontId="1" fillId="24" borderId="12" xfId="0" applyFont="1" applyFill="1" applyBorder="1" applyAlignment="1" applyProtection="1">
      <alignment horizontal="left" vertical="top"/>
      <protection locked="0"/>
    </xf>
    <xf numFmtId="0" fontId="1" fillId="0" borderId="0" xfId="2" applyFont="1" applyAlignment="1">
      <alignment horizontal="center"/>
    </xf>
    <xf numFmtId="0" fontId="9" fillId="0" borderId="0" xfId="2" applyFont="1" applyAlignment="1">
      <alignment vertical="top" wrapText="1"/>
    </xf>
    <xf numFmtId="0" fontId="1" fillId="4" borderId="0" xfId="2" applyFont="1" applyFill="1"/>
    <xf numFmtId="0" fontId="1" fillId="0" borderId="11" xfId="2" applyFont="1" applyBorder="1" applyAlignment="1">
      <alignment horizontal="center"/>
    </xf>
    <xf numFmtId="0" fontId="21" fillId="4" borderId="7" xfId="2" applyFont="1" applyFill="1" applyBorder="1" applyAlignment="1">
      <alignment vertical="center" wrapText="1"/>
    </xf>
    <xf numFmtId="0" fontId="21" fillId="4" borderId="12" xfId="2" applyFont="1" applyFill="1" applyBorder="1" applyAlignment="1">
      <alignment vertical="center" wrapText="1"/>
    </xf>
    <xf numFmtId="0" fontId="24" fillId="3" borderId="8" xfId="3" applyFont="1" applyFill="1" applyBorder="1" applyAlignment="1">
      <alignment horizontal="center" vertical="center"/>
    </xf>
    <xf numFmtId="0" fontId="24" fillId="3" borderId="8" xfId="3" applyFont="1" applyFill="1" applyBorder="1" applyAlignment="1">
      <alignment horizontal="center" vertical="center"/>
    </xf>
    <xf numFmtId="0" fontId="21" fillId="3" borderId="8" xfId="2" applyFont="1" applyFill="1" applyBorder="1" applyAlignment="1">
      <alignment horizontal="center"/>
    </xf>
    <xf numFmtId="0" fontId="1" fillId="0" borderId="8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left" vertical="center" wrapText="1"/>
    </xf>
    <xf numFmtId="0" fontId="1" fillId="25" borderId="8" xfId="2" applyFont="1" applyFill="1" applyBorder="1" applyAlignment="1">
      <alignment vertical="center" wrapText="1"/>
    </xf>
    <xf numFmtId="2" fontId="1" fillId="0" borderId="8" xfId="2" applyNumberFormat="1" applyFont="1" applyBorder="1" applyAlignment="1">
      <alignment horizontal="left" vertical="center" wrapText="1"/>
    </xf>
    <xf numFmtId="15" fontId="15" fillId="0" borderId="8" xfId="2" applyNumberFormat="1" applyFont="1" applyBorder="1" applyAlignment="1">
      <alignment horizontal="left" vertical="center"/>
    </xf>
    <xf numFmtId="0" fontId="15" fillId="0" borderId="8" xfId="3" applyFont="1" applyBorder="1" applyAlignment="1">
      <alignment horizontal="left" vertical="center"/>
    </xf>
    <xf numFmtId="0" fontId="1" fillId="26" borderId="8" xfId="2" applyFont="1" applyFill="1" applyBorder="1" applyAlignment="1">
      <alignment vertical="center" wrapText="1"/>
    </xf>
    <xf numFmtId="15" fontId="15" fillId="0" borderId="8" xfId="4" quotePrefix="1" applyNumberFormat="1" applyFont="1" applyFill="1" applyBorder="1" applyAlignment="1">
      <alignment horizontal="left" vertical="center"/>
    </xf>
    <xf numFmtId="0" fontId="15" fillId="27" borderId="8" xfId="3" applyFont="1" applyFill="1" applyBorder="1" applyAlignment="1">
      <alignment vertical="center"/>
    </xf>
    <xf numFmtId="0" fontId="5" fillId="28" borderId="8" xfId="2" applyFont="1" applyFill="1" applyBorder="1" applyAlignment="1">
      <alignment vertical="center" wrapText="1"/>
    </xf>
    <xf numFmtId="0" fontId="15" fillId="0" borderId="8" xfId="3" applyFont="1" applyBorder="1" applyAlignment="1">
      <alignment horizontal="left" vertical="center"/>
    </xf>
    <xf numFmtId="0" fontId="1" fillId="0" borderId="11" xfId="2" applyFont="1" applyBorder="1" applyAlignment="1">
      <alignment vertical="center"/>
    </xf>
    <xf numFmtId="0" fontId="1" fillId="0" borderId="12" xfId="2" applyFont="1" applyBorder="1" applyAlignment="1">
      <alignment vertical="center"/>
    </xf>
    <xf numFmtId="0" fontId="1" fillId="29" borderId="8" xfId="2" applyFont="1" applyFill="1" applyBorder="1" applyAlignment="1">
      <alignment vertical="center"/>
    </xf>
    <xf numFmtId="0" fontId="1" fillId="0" borderId="8" xfId="2" applyFont="1" applyBorder="1" applyAlignment="1">
      <alignment vertical="center"/>
    </xf>
    <xf numFmtId="0" fontId="1" fillId="4" borderId="8" xfId="2" applyFont="1" applyFill="1" applyBorder="1" applyAlignment="1">
      <alignment horizontal="left"/>
    </xf>
    <xf numFmtId="0" fontId="1" fillId="4" borderId="8" xfId="2" applyFont="1" applyFill="1" applyBorder="1" applyAlignment="1">
      <alignment horizontal="left"/>
    </xf>
    <xf numFmtId="0" fontId="1" fillId="26" borderId="8" xfId="2" applyFont="1" applyFill="1" applyBorder="1"/>
    <xf numFmtId="0" fontId="1" fillId="4" borderId="11" xfId="2" applyFont="1" applyFill="1" applyBorder="1"/>
    <xf numFmtId="0" fontId="1" fillId="4" borderId="12" xfId="2" applyFont="1" applyFill="1" applyBorder="1"/>
    <xf numFmtId="0" fontId="1" fillId="9" borderId="8" xfId="2" applyFont="1" applyFill="1" applyBorder="1"/>
    <xf numFmtId="0" fontId="1" fillId="4" borderId="8" xfId="2" applyFont="1" applyFill="1" applyBorder="1"/>
    <xf numFmtId="0" fontId="1" fillId="30" borderId="8" xfId="2" applyFont="1" applyFill="1" applyBorder="1"/>
    <xf numFmtId="0" fontId="1" fillId="4" borderId="8" xfId="2" applyFont="1" applyFill="1" applyBorder="1"/>
    <xf numFmtId="0" fontId="1" fillId="21" borderId="8" xfId="2" applyFont="1" applyFill="1" applyBorder="1"/>
    <xf numFmtId="0" fontId="1" fillId="4" borderId="11" xfId="2" applyFont="1" applyFill="1" applyBorder="1" applyAlignment="1">
      <alignment horizontal="left"/>
    </xf>
    <xf numFmtId="0" fontId="1" fillId="4" borderId="12" xfId="2" applyFont="1" applyFill="1" applyBorder="1" applyAlignment="1">
      <alignment horizontal="left"/>
    </xf>
    <xf numFmtId="0" fontId="4" fillId="4" borderId="2" xfId="2" applyFont="1" applyFill="1" applyBorder="1"/>
    <xf numFmtId="0" fontId="1" fillId="4" borderId="8" xfId="2" applyFont="1" applyFill="1" applyBorder="1" applyAlignment="1">
      <alignment horizontal="center"/>
    </xf>
    <xf numFmtId="0" fontId="1" fillId="7" borderId="8" xfId="2" applyFont="1" applyFill="1" applyBorder="1"/>
    <xf numFmtId="0" fontId="1" fillId="25" borderId="8" xfId="2" applyFont="1" applyFill="1" applyBorder="1"/>
    <xf numFmtId="0" fontId="1" fillId="27" borderId="8" xfId="2" applyFont="1" applyFill="1" applyBorder="1"/>
    <xf numFmtId="0" fontId="5" fillId="28" borderId="8" xfId="2" applyFont="1" applyFill="1" applyBorder="1"/>
    <xf numFmtId="0" fontId="1" fillId="4" borderId="0" xfId="2" applyFont="1" applyFill="1" applyAlignment="1">
      <alignment horizontal="center"/>
    </xf>
    <xf numFmtId="0" fontId="1" fillId="4" borderId="0" xfId="2" applyFont="1" applyFill="1"/>
    <xf numFmtId="0" fontId="1" fillId="4" borderId="0" xfId="2" applyFont="1" applyFill="1" applyAlignment="1">
      <alignment horizontal="left"/>
    </xf>
    <xf numFmtId="0" fontId="5" fillId="5" borderId="8" xfId="2" applyFont="1" applyFill="1" applyBorder="1" applyAlignment="1">
      <alignment vertical="center"/>
    </xf>
    <xf numFmtId="0" fontId="1" fillId="4" borderId="14" xfId="2" applyFont="1" applyFill="1" applyBorder="1" applyAlignment="1">
      <alignment horizontal="center"/>
    </xf>
    <xf numFmtId="0" fontId="1" fillId="4" borderId="29" xfId="2" applyFont="1" applyFill="1" applyBorder="1" applyAlignment="1">
      <alignment horizontal="left"/>
    </xf>
    <xf numFmtId="0" fontId="1" fillId="4" borderId="11" xfId="2" applyFont="1" applyFill="1" applyBorder="1" applyAlignment="1">
      <alignment horizontal="center"/>
    </xf>
    <xf numFmtId="0" fontId="1" fillId="4" borderId="7" xfId="2" applyFont="1" applyFill="1" applyBorder="1" applyAlignment="1">
      <alignment horizontal="center"/>
    </xf>
    <xf numFmtId="0" fontId="1" fillId="4" borderId="7" xfId="2" applyFont="1" applyFill="1" applyBorder="1" applyAlignment="1">
      <alignment horizontal="right"/>
    </xf>
    <xf numFmtId="0" fontId="1" fillId="4" borderId="7" xfId="2" applyFont="1" applyFill="1" applyBorder="1"/>
    <xf numFmtId="0" fontId="1" fillId="4" borderId="12" xfId="2" applyFont="1" applyFill="1" applyBorder="1" applyAlignment="1">
      <alignment horizontal="left"/>
    </xf>
    <xf numFmtId="0" fontId="1" fillId="4" borderId="4" xfId="2" applyFont="1" applyFill="1" applyBorder="1" applyAlignment="1">
      <alignment horizontal="center"/>
    </xf>
    <xf numFmtId="0" fontId="1" fillId="4" borderId="5" xfId="2" applyFont="1" applyFill="1" applyBorder="1"/>
    <xf numFmtId="0" fontId="4" fillId="4" borderId="5" xfId="2" applyFont="1" applyFill="1" applyBorder="1"/>
    <xf numFmtId="0" fontId="1" fillId="4" borderId="6" xfId="2" applyFont="1" applyFill="1" applyBorder="1" applyAlignment="1">
      <alignment horizontal="left"/>
    </xf>
    <xf numFmtId="0" fontId="5" fillId="31" borderId="8" xfId="2" applyFont="1" applyFill="1" applyBorder="1"/>
    <xf numFmtId="0" fontId="1" fillId="29" borderId="8" xfId="2" applyFont="1" applyFill="1" applyBorder="1"/>
    <xf numFmtId="0" fontId="1" fillId="4" borderId="11" xfId="2" applyFont="1" applyFill="1" applyBorder="1"/>
    <xf numFmtId="0" fontId="1" fillId="4" borderId="12" xfId="2" applyFont="1" applyFill="1" applyBorder="1"/>
    <xf numFmtId="0" fontId="1" fillId="0" borderId="11" xfId="2" applyFont="1" applyBorder="1"/>
    <xf numFmtId="0" fontId="1" fillId="0" borderId="12" xfId="2" applyFont="1" applyBorder="1"/>
    <xf numFmtId="0" fontId="1" fillId="0" borderId="8" xfId="2" applyFont="1" applyBorder="1" applyAlignment="1">
      <alignment horizontal="left"/>
    </xf>
    <xf numFmtId="0" fontId="1" fillId="0" borderId="8" xfId="2" applyFont="1" applyBorder="1"/>
    <xf numFmtId="49" fontId="1" fillId="0" borderId="8" xfId="2" applyNumberFormat="1" applyFont="1" applyBorder="1" applyAlignment="1">
      <alignment horizontal="left"/>
    </xf>
    <xf numFmtId="0" fontId="4" fillId="4" borderId="11" xfId="2" applyFont="1" applyFill="1" applyBorder="1" applyAlignment="1">
      <alignment horizontal="center"/>
    </xf>
    <xf numFmtId="0" fontId="4" fillId="4" borderId="2" xfId="2" applyFont="1" applyFill="1" applyBorder="1" applyAlignment="1">
      <alignment horizontal="center"/>
    </xf>
    <xf numFmtId="0" fontId="4" fillId="4" borderId="7" xfId="2" applyFont="1" applyFill="1" applyBorder="1" applyAlignment="1">
      <alignment horizontal="center"/>
    </xf>
    <xf numFmtId="0" fontId="4" fillId="4" borderId="12" xfId="2" applyFont="1" applyFill="1" applyBorder="1" applyAlignment="1">
      <alignment horizontal="center"/>
    </xf>
    <xf numFmtId="0" fontId="1" fillId="26" borderId="12" xfId="2" applyFont="1" applyFill="1" applyBorder="1"/>
    <xf numFmtId="0" fontId="1" fillId="27" borderId="12" xfId="2" applyFont="1" applyFill="1" applyBorder="1"/>
    <xf numFmtId="0" fontId="1" fillId="29" borderId="12" xfId="2" applyFont="1" applyFill="1" applyBorder="1"/>
    <xf numFmtId="0" fontId="1" fillId="30" borderId="12" xfId="2" applyFont="1" applyFill="1" applyBorder="1"/>
    <xf numFmtId="0" fontId="1" fillId="4" borderId="7" xfId="2" applyFont="1" applyFill="1" applyBorder="1" applyAlignment="1">
      <alignment horizontal="center"/>
    </xf>
    <xf numFmtId="0" fontId="1" fillId="4" borderId="12" xfId="2" applyFont="1" applyFill="1" applyBorder="1" applyAlignment="1">
      <alignment horizontal="center"/>
    </xf>
    <xf numFmtId="0" fontId="1" fillId="0" borderId="11" xfId="2" applyFont="1" applyBorder="1"/>
    <xf numFmtId="0" fontId="1" fillId="0" borderId="12" xfId="2" applyFont="1" applyBorder="1"/>
    <xf numFmtId="0" fontId="1" fillId="7" borderId="12" xfId="2" applyFont="1" applyFill="1" applyBorder="1"/>
    <xf numFmtId="0" fontId="5" fillId="32" borderId="8" xfId="2" applyFont="1" applyFill="1" applyBorder="1"/>
    <xf numFmtId="0" fontId="1" fillId="0" borderId="0" xfId="2" applyFont="1"/>
    <xf numFmtId="0" fontId="1" fillId="0" borderId="0" xfId="2" applyFont="1" applyAlignment="1">
      <alignment horizontal="left"/>
    </xf>
  </cellXfs>
  <cellStyles count="5">
    <cellStyle name="Normal" xfId="0" builtinId="0"/>
    <cellStyle name="Normal 2 2" xfId="2"/>
    <cellStyle name="Title 2" xfId="4"/>
    <cellStyle name="ปกติ 2 3 2" xfId="1"/>
    <cellStyle name="ปกติ_ตัวชี้วัด 4.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17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1.2-2.1.3%20-&#3585;.&#3618;.6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my\Desktop\&#3585;&#3614;&#3619;.-&#3585;&#3592;&#3617;.-&#3585;&#3588;-65\01-2.1.2-2.1.3%20-%20&#3585;.&#3588;.6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my\Downloads\&#3586;&#3657;&#3629;&#3617;&#3641;&#3621;&#3648;&#3614;&#3636;&#3656;&#3617;&#3648;&#3605;&#3636;&#3617;&#3648;&#3604;&#3639;&#3629;&#3609;%20&#3619;&#3629;&#3610;%209%20&#3648;&#3604;&#3639;&#3629;&#3609;%20&#3611;&#3619;.&#3604;.&#3609;&#3623;&#3633;&#3605;&#3585;&#361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my\Downloads\2.1.2-2.1.3%20-&#3626;.&#3588;.65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2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132"/>
  <sheetViews>
    <sheetView tabSelected="1" zoomScale="90" zoomScaleNormal="90" workbookViewId="0">
      <pane xSplit="3" ySplit="5" topLeftCell="K6" activePane="bottomRight" state="frozen"/>
      <selection activeCell="S6" sqref="S6:T13"/>
      <selection pane="topRight" activeCell="S6" sqref="S6:T13"/>
      <selection pane="bottomLeft" activeCell="S6" sqref="S6:T13"/>
      <selection pane="bottomRight" activeCell="S6" sqref="S6:T13"/>
    </sheetView>
  </sheetViews>
  <sheetFormatPr defaultColWidth="9" defaultRowHeight="24" x14ac:dyDescent="0.2"/>
  <cols>
    <col min="1" max="1" width="9.625" style="96" customWidth="1"/>
    <col min="2" max="2" width="9" style="96"/>
    <col min="3" max="3" width="22.75" style="96" customWidth="1"/>
    <col min="4" max="5" width="9" style="96"/>
    <col min="6" max="17" width="10" style="96" customWidth="1"/>
    <col min="18" max="19" width="9.5" style="96" customWidth="1"/>
    <col min="20" max="20" width="17.75" style="96" bestFit="1" customWidth="1"/>
    <col min="21" max="21" width="15.5" style="96" customWidth="1"/>
    <col min="22" max="22" width="18.5" style="96" customWidth="1"/>
    <col min="23" max="23" width="27.875" style="96" bestFit="1" customWidth="1"/>
    <col min="24" max="24" width="47" style="96" bestFit="1" customWidth="1"/>
    <col min="25" max="60" width="9" style="6"/>
    <col min="61" max="16384" width="9" style="96"/>
  </cols>
  <sheetData>
    <row r="1" spans="1:30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2</v>
      </c>
      <c r="V1" s="4"/>
      <c r="W1" s="5"/>
      <c r="X1" s="5"/>
    </row>
    <row r="2" spans="1:30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2"/>
      <c r="I2" s="12"/>
      <c r="J2" s="12"/>
      <c r="K2" s="13"/>
      <c r="L2" s="13"/>
      <c r="M2" s="11"/>
      <c r="N2" s="11"/>
      <c r="O2" s="11"/>
      <c r="P2" s="11"/>
      <c r="Q2" s="11"/>
      <c r="R2" s="11"/>
      <c r="S2" s="11"/>
      <c r="T2" s="11"/>
      <c r="U2" s="8" t="s">
        <v>5</v>
      </c>
      <c r="V2" s="14"/>
      <c r="W2" s="5"/>
      <c r="X2" s="5"/>
    </row>
    <row r="3" spans="1:30" s="6" customFormat="1" x14ac:dyDescent="0.2">
      <c r="A3" s="15" t="s">
        <v>6</v>
      </c>
      <c r="B3" s="15" t="s">
        <v>7</v>
      </c>
      <c r="C3" s="16"/>
      <c r="D3" s="16"/>
      <c r="E3" s="17" t="s">
        <v>8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30" ht="21" customHeight="1" x14ac:dyDescent="0.2">
      <c r="A4" s="18" t="s">
        <v>9</v>
      </c>
      <c r="B4" s="19" t="s">
        <v>10</v>
      </c>
      <c r="C4" s="20"/>
      <c r="D4" s="21" t="s">
        <v>11</v>
      </c>
      <c r="E4" s="22" t="s">
        <v>12</v>
      </c>
      <c r="F4" s="22"/>
      <c r="G4" s="22"/>
      <c r="H4" s="22"/>
      <c r="I4" s="22"/>
      <c r="J4" s="22"/>
      <c r="K4" s="22"/>
      <c r="L4" s="22" t="s">
        <v>13</v>
      </c>
      <c r="M4" s="22"/>
      <c r="N4" s="22"/>
      <c r="O4" s="22"/>
      <c r="P4" s="22"/>
      <c r="Q4" s="22"/>
      <c r="R4" s="22"/>
      <c r="S4" s="23" t="s">
        <v>14</v>
      </c>
      <c r="T4" s="24" t="s">
        <v>15</v>
      </c>
      <c r="U4" s="21" t="s">
        <v>16</v>
      </c>
      <c r="V4" s="21" t="s">
        <v>17</v>
      </c>
      <c r="W4" s="25" t="s">
        <v>18</v>
      </c>
      <c r="X4" s="25" t="s">
        <v>19</v>
      </c>
    </row>
    <row r="5" spans="1:30" ht="21" customHeight="1" x14ac:dyDescent="0.2">
      <c r="A5" s="18"/>
      <c r="B5" s="26"/>
      <c r="C5" s="27"/>
      <c r="D5" s="28"/>
      <c r="E5" s="29">
        <v>0.1</v>
      </c>
      <c r="F5" s="30">
        <v>0.2</v>
      </c>
      <c r="G5" s="30">
        <v>0.4</v>
      </c>
      <c r="H5" s="30">
        <v>0.6</v>
      </c>
      <c r="I5" s="30">
        <v>0.8</v>
      </c>
      <c r="J5" s="31">
        <v>1</v>
      </c>
      <c r="K5" s="31" t="s">
        <v>20</v>
      </c>
      <c r="L5" s="32">
        <v>0.1</v>
      </c>
      <c r="M5" s="30">
        <v>0.2</v>
      </c>
      <c r="N5" s="30">
        <v>0.4</v>
      </c>
      <c r="O5" s="30">
        <v>0.6</v>
      </c>
      <c r="P5" s="30">
        <v>0.8</v>
      </c>
      <c r="Q5" s="31">
        <v>1</v>
      </c>
      <c r="R5" s="31" t="s">
        <v>20</v>
      </c>
      <c r="S5" s="33"/>
      <c r="T5" s="34"/>
      <c r="U5" s="28"/>
      <c r="V5" s="28"/>
      <c r="W5" s="25"/>
      <c r="X5" s="25"/>
    </row>
    <row r="6" spans="1:30" s="6" customFormat="1" ht="23.25" customHeight="1" x14ac:dyDescent="0.55000000000000004">
      <c r="A6" s="35">
        <v>1</v>
      </c>
      <c r="B6" s="36" t="s">
        <v>21</v>
      </c>
      <c r="C6" s="37"/>
      <c r="D6" s="38">
        <v>50</v>
      </c>
      <c r="E6" s="39"/>
      <c r="F6" s="40">
        <f>1</f>
        <v>1</v>
      </c>
      <c r="G6" s="40"/>
      <c r="H6" s="40">
        <f>1</f>
        <v>1</v>
      </c>
      <c r="I6" s="40"/>
      <c r="J6" s="40"/>
      <c r="K6" s="41">
        <f>SUM(E6:J6)</f>
        <v>2</v>
      </c>
      <c r="L6" s="42">
        <f>E6*L$5</f>
        <v>0</v>
      </c>
      <c r="M6" s="42">
        <f>F6*M$5</f>
        <v>0.2</v>
      </c>
      <c r="N6" s="42">
        <f t="shared" ref="N6:Q13" si="0">G6*N$5</f>
        <v>0</v>
      </c>
      <c r="O6" s="42">
        <f>H6*O$5</f>
        <v>0.6</v>
      </c>
      <c r="P6" s="42">
        <f>I6*P$5</f>
        <v>0</v>
      </c>
      <c r="Q6" s="42">
        <f>J6*Q$5</f>
        <v>0</v>
      </c>
      <c r="R6" s="42">
        <f t="shared" ref="R6:R13" si="1">SUM(L6:Q6)</f>
        <v>0.8</v>
      </c>
      <c r="S6" s="43">
        <f>1+1+1</f>
        <v>3</v>
      </c>
      <c r="T6" s="44">
        <f t="shared" ref="T6:T13" si="2">IFERROR(ROUND((R6/S6)*100,2),0)</f>
        <v>26.67</v>
      </c>
      <c r="U6" s="45">
        <f>IF(T6=0,0,IF(T6="N/A",1,IF(T6&lt;=Z$8,1,IF(T6=AA$8,2,IF(T6&lt;AA$8,(((T6-Z$8)/AD$6)+1),IF(T6=AB$8,3,IF(T6&lt;AB$8,(((T6-AA$8)/AD$6)+2),IF(T6=AC$8,4,IF(T6&lt;AC$8,(((T6-AB$8)/AD$6)+3),IF(T6&gt;=AD$8,5,IF(T6&lt;AD$8,(((T6-AC$8)/AD$6)+4),0)))))))))))</f>
        <v>1</v>
      </c>
      <c r="V6" s="46" t="str">
        <f>IF(U6=5,"ü","û")</f>
        <v>û</v>
      </c>
      <c r="W6" s="47">
        <f t="shared" ref="W6:W13" si="3">T6</f>
        <v>26.67</v>
      </c>
      <c r="X6" s="48" t="s">
        <v>22</v>
      </c>
      <c r="Z6" s="49" t="s">
        <v>23</v>
      </c>
      <c r="AA6" s="49"/>
      <c r="AB6" s="49"/>
      <c r="AC6" s="49"/>
      <c r="AD6" s="50">
        <v>5</v>
      </c>
    </row>
    <row r="7" spans="1:30" s="6" customFormat="1" ht="23.25" customHeight="1" x14ac:dyDescent="0.55000000000000004">
      <c r="A7" s="35">
        <v>2</v>
      </c>
      <c r="B7" s="51" t="s">
        <v>24</v>
      </c>
      <c r="C7" s="52"/>
      <c r="D7" s="38">
        <v>50</v>
      </c>
      <c r="E7" s="39"/>
      <c r="F7" s="40"/>
      <c r="G7" s="40"/>
      <c r="H7" s="40">
        <f>1+1</f>
        <v>2</v>
      </c>
      <c r="I7" s="40"/>
      <c r="J7" s="40"/>
      <c r="K7" s="41">
        <f t="shared" ref="K7" si="4">SUM(E7:J7)</f>
        <v>2</v>
      </c>
      <c r="L7" s="42">
        <f t="shared" ref="L7:M13" si="5">E7*L$5</f>
        <v>0</v>
      </c>
      <c r="M7" s="42">
        <f t="shared" si="5"/>
        <v>0</v>
      </c>
      <c r="N7" s="42">
        <f t="shared" si="0"/>
        <v>0</v>
      </c>
      <c r="O7" s="42">
        <f t="shared" si="0"/>
        <v>1.2</v>
      </c>
      <c r="P7" s="42">
        <f t="shared" si="0"/>
        <v>0</v>
      </c>
      <c r="Q7" s="42">
        <f t="shared" si="0"/>
        <v>0</v>
      </c>
      <c r="R7" s="42">
        <f t="shared" si="1"/>
        <v>1.2</v>
      </c>
      <c r="S7" s="43">
        <f>15+1</f>
        <v>16</v>
      </c>
      <c r="T7" s="44">
        <f t="shared" si="2"/>
        <v>7.5</v>
      </c>
      <c r="U7" s="45">
        <f>IF(T7=0,0,IF(T7="N/A",1,IF(T7&lt;=Z$8,1,IF(T7=AA$8,2,IF(T7&lt;AA$8,(((T7-Z$8)/AD$6)+1),IF(T7=AB$8,3,IF(T7&lt;AB$8,(((T7-AA$8)/AD$6)+2),IF(T7=AC$8,4,IF(T7&lt;AC$8,(((T7-AB$8)/AD$6)+3),IF(T7&gt;=AD$8,5,IF(T7&lt;AD$8,(((T7-AC$8)/AD$6)+4),0)))))))))))</f>
        <v>1</v>
      </c>
      <c r="V7" s="46" t="str">
        <f t="shared" ref="V7:V13" si="6">IF(U7=5,"ü","û")</f>
        <v>û</v>
      </c>
      <c r="W7" s="47">
        <f t="shared" si="3"/>
        <v>7.5</v>
      </c>
      <c r="X7" s="48" t="s">
        <v>22</v>
      </c>
      <c r="Z7" s="53" t="s">
        <v>25</v>
      </c>
      <c r="AA7" s="53" t="s">
        <v>26</v>
      </c>
      <c r="AB7" s="53" t="s">
        <v>27</v>
      </c>
      <c r="AC7" s="53" t="s">
        <v>28</v>
      </c>
      <c r="AD7" s="53" t="s">
        <v>29</v>
      </c>
    </row>
    <row r="8" spans="1:30" s="6" customFormat="1" ht="23.25" customHeight="1" x14ac:dyDescent="0.55000000000000004">
      <c r="A8" s="35">
        <v>3</v>
      </c>
      <c r="B8" s="51" t="s">
        <v>30</v>
      </c>
      <c r="C8" s="52"/>
      <c r="D8" s="38">
        <v>50</v>
      </c>
      <c r="E8" s="40"/>
      <c r="F8" s="40">
        <f>1+7+5+5+79</f>
        <v>97</v>
      </c>
      <c r="G8" s="40"/>
      <c r="H8" s="40">
        <f>3+2+2+3+1+3+1+1+12+3+1-4+2+6</f>
        <v>36</v>
      </c>
      <c r="I8" s="54">
        <f>1+5+5</f>
        <v>11</v>
      </c>
      <c r="J8" s="54">
        <f>1+2</f>
        <v>3</v>
      </c>
      <c r="K8" s="41">
        <f>SUM(E8:J8)</f>
        <v>147</v>
      </c>
      <c r="L8" s="42">
        <f t="shared" si="5"/>
        <v>0</v>
      </c>
      <c r="M8" s="42">
        <f t="shared" si="5"/>
        <v>19.400000000000002</v>
      </c>
      <c r="N8" s="42">
        <f t="shared" si="0"/>
        <v>0</v>
      </c>
      <c r="O8" s="42">
        <f t="shared" si="0"/>
        <v>21.599999999999998</v>
      </c>
      <c r="P8" s="42">
        <f t="shared" si="0"/>
        <v>8.8000000000000007</v>
      </c>
      <c r="Q8" s="42">
        <f t="shared" si="0"/>
        <v>3</v>
      </c>
      <c r="R8" s="42">
        <f t="shared" si="1"/>
        <v>52.8</v>
      </c>
      <c r="S8" s="55">
        <f>7+9+8+18+7+3+2+16+2+2+24+11</f>
        <v>109</v>
      </c>
      <c r="T8" s="44">
        <f t="shared" si="2"/>
        <v>48.44</v>
      </c>
      <c r="U8" s="45">
        <f t="shared" ref="U8:U13" si="7">IF(T8=0,0,IF(T8="N/A",1,IF(T8&lt;=Z$8,1,IF(T8=AA$8,2,IF(T8&lt;AA$8,(((T8-Z$8)/AD$6)+1),IF(T8=AB$8,3,IF(T8&lt;AB$8,(((T8-AA$8)/AD$6)+2),IF(T8=AC$8,4,IF(T8&lt;AC$8,(((T8-AB$8)/AD$6)+3),IF(T8&gt;=AD$8,5,IF(T8&lt;AD$8,(((T8-AC$8)/AD$6)+4),0)))))))))))</f>
        <v>4.6879999999999997</v>
      </c>
      <c r="V8" s="46" t="str">
        <f t="shared" si="6"/>
        <v>û</v>
      </c>
      <c r="W8" s="47">
        <f t="shared" si="3"/>
        <v>48.44</v>
      </c>
      <c r="X8" s="48" t="s">
        <v>22</v>
      </c>
      <c r="Z8" s="56">
        <v>30</v>
      </c>
      <c r="AA8" s="57">
        <v>35</v>
      </c>
      <c r="AB8" s="57">
        <v>40</v>
      </c>
      <c r="AC8" s="57">
        <v>45</v>
      </c>
      <c r="AD8" s="57">
        <v>50</v>
      </c>
    </row>
    <row r="9" spans="1:30" s="6" customFormat="1" ht="23.25" customHeight="1" x14ac:dyDescent="0.55000000000000004">
      <c r="A9" s="35">
        <v>4</v>
      </c>
      <c r="B9" s="51" t="s">
        <v>31</v>
      </c>
      <c r="C9" s="52"/>
      <c r="D9" s="38">
        <v>50</v>
      </c>
      <c r="E9" s="40">
        <v>49</v>
      </c>
      <c r="F9" s="40">
        <f>9+5+13+1+19+17</f>
        <v>64</v>
      </c>
      <c r="G9" s="40">
        <v>15</v>
      </c>
      <c r="H9" s="40">
        <f>4+1+1</f>
        <v>6</v>
      </c>
      <c r="I9" s="40"/>
      <c r="J9" s="40"/>
      <c r="K9" s="41">
        <f>SUM(E9:J9)</f>
        <v>134</v>
      </c>
      <c r="L9" s="42">
        <f t="shared" si="5"/>
        <v>4.9000000000000004</v>
      </c>
      <c r="M9" s="42">
        <f t="shared" si="5"/>
        <v>12.8</v>
      </c>
      <c r="N9" s="42">
        <f>G9*N$5</f>
        <v>6</v>
      </c>
      <c r="O9" s="42">
        <f t="shared" si="0"/>
        <v>3.5999999999999996</v>
      </c>
      <c r="P9" s="42">
        <f t="shared" si="0"/>
        <v>0</v>
      </c>
      <c r="Q9" s="42">
        <f t="shared" si="0"/>
        <v>0</v>
      </c>
      <c r="R9" s="42">
        <f t="shared" si="1"/>
        <v>27.300000000000004</v>
      </c>
      <c r="S9" s="43">
        <f>5+17+2+2+1+3+18+1+5+1</f>
        <v>55</v>
      </c>
      <c r="T9" s="44">
        <f t="shared" si="2"/>
        <v>49.64</v>
      </c>
      <c r="U9" s="45">
        <f t="shared" si="7"/>
        <v>4.9279999999999999</v>
      </c>
      <c r="V9" s="46" t="str">
        <f t="shared" si="6"/>
        <v>û</v>
      </c>
      <c r="W9" s="47">
        <f t="shared" si="3"/>
        <v>49.64</v>
      </c>
      <c r="X9" s="48" t="s">
        <v>22</v>
      </c>
    </row>
    <row r="10" spans="1:30" s="6" customFormat="1" ht="23.25" customHeight="1" x14ac:dyDescent="0.55000000000000004">
      <c r="A10" s="35">
        <v>5</v>
      </c>
      <c r="B10" s="51" t="s">
        <v>32</v>
      </c>
      <c r="C10" s="52"/>
      <c r="D10" s="38">
        <v>50</v>
      </c>
      <c r="E10" s="40"/>
      <c r="F10" s="40">
        <f>123+22+40</f>
        <v>185</v>
      </c>
      <c r="G10" s="40">
        <f>3+6+12+8</f>
        <v>29</v>
      </c>
      <c r="H10" s="40">
        <f>1+1+1</f>
        <v>3</v>
      </c>
      <c r="I10" s="40"/>
      <c r="J10" s="40">
        <f>2</f>
        <v>2</v>
      </c>
      <c r="K10" s="41">
        <f>SUM(E10:J10)</f>
        <v>219</v>
      </c>
      <c r="L10" s="42">
        <f t="shared" si="5"/>
        <v>0</v>
      </c>
      <c r="M10" s="42">
        <f t="shared" si="5"/>
        <v>37</v>
      </c>
      <c r="N10" s="42">
        <f>G10*N$5</f>
        <v>11.600000000000001</v>
      </c>
      <c r="O10" s="42">
        <f t="shared" si="0"/>
        <v>1.7999999999999998</v>
      </c>
      <c r="P10" s="42">
        <f t="shared" si="0"/>
        <v>0</v>
      </c>
      <c r="Q10" s="42">
        <f t="shared" si="0"/>
        <v>2</v>
      </c>
      <c r="R10" s="42">
        <f t="shared" si="1"/>
        <v>52.4</v>
      </c>
      <c r="S10" s="58">
        <f>17+9+1+1+1+27+26+23+3+2+24</f>
        <v>134</v>
      </c>
      <c r="T10" s="44">
        <f t="shared" si="2"/>
        <v>39.1</v>
      </c>
      <c r="U10" s="45">
        <f t="shared" si="7"/>
        <v>2.8200000000000003</v>
      </c>
      <c r="V10" s="46" t="str">
        <f t="shared" si="6"/>
        <v>û</v>
      </c>
      <c r="W10" s="47">
        <f t="shared" si="3"/>
        <v>39.1</v>
      </c>
      <c r="X10" s="48" t="s">
        <v>22</v>
      </c>
    </row>
    <row r="11" spans="1:30" s="64" customFormat="1" ht="23.25" customHeight="1" x14ac:dyDescent="0.55000000000000004">
      <c r="A11" s="35">
        <v>6</v>
      </c>
      <c r="B11" s="51" t="s">
        <v>33</v>
      </c>
      <c r="C11" s="52"/>
      <c r="D11" s="38">
        <v>50</v>
      </c>
      <c r="E11" s="59"/>
      <c r="F11" s="60"/>
      <c r="G11" s="60"/>
      <c r="H11" s="61">
        <v>66</v>
      </c>
      <c r="I11" s="60"/>
      <c r="J11" s="60"/>
      <c r="K11" s="41">
        <f>SUM(E11:J11)</f>
        <v>66</v>
      </c>
      <c r="L11" s="62">
        <f t="shared" si="5"/>
        <v>0</v>
      </c>
      <c r="M11" s="62">
        <f t="shared" si="5"/>
        <v>0</v>
      </c>
      <c r="N11" s="62">
        <f>G11*N$5</f>
        <v>0</v>
      </c>
      <c r="O11" s="62">
        <f t="shared" si="0"/>
        <v>39.6</v>
      </c>
      <c r="P11" s="62">
        <f t="shared" si="0"/>
        <v>0</v>
      </c>
      <c r="Q11" s="62">
        <f t="shared" si="0"/>
        <v>0</v>
      </c>
      <c r="R11" s="42">
        <f t="shared" si="1"/>
        <v>39.6</v>
      </c>
      <c r="S11" s="63">
        <f>7+10+9+7+6+3+7+2+1+9+1+6+4</f>
        <v>72</v>
      </c>
      <c r="T11" s="44">
        <f t="shared" si="2"/>
        <v>55</v>
      </c>
      <c r="U11" s="45">
        <f t="shared" si="7"/>
        <v>5</v>
      </c>
      <c r="V11" s="46" t="str">
        <f t="shared" si="6"/>
        <v>ü</v>
      </c>
      <c r="W11" s="47">
        <f t="shared" si="3"/>
        <v>55</v>
      </c>
      <c r="X11" s="48" t="s">
        <v>22</v>
      </c>
    </row>
    <row r="12" spans="1:30" s="64" customFormat="1" ht="23.25" customHeight="1" x14ac:dyDescent="0.55000000000000004">
      <c r="A12" s="35">
        <v>7</v>
      </c>
      <c r="B12" s="51" t="s">
        <v>34</v>
      </c>
      <c r="C12" s="52"/>
      <c r="D12" s="38">
        <v>50</v>
      </c>
      <c r="E12" s="59"/>
      <c r="F12" s="60">
        <f>4+6</f>
        <v>10</v>
      </c>
      <c r="G12" s="60">
        <v>6</v>
      </c>
      <c r="H12" s="60">
        <f>1+1</f>
        <v>2</v>
      </c>
      <c r="I12" s="60">
        <v>1</v>
      </c>
      <c r="J12" s="60"/>
      <c r="K12" s="41">
        <f>SUM(E12:J12)</f>
        <v>19</v>
      </c>
      <c r="L12" s="62">
        <f t="shared" si="5"/>
        <v>0</v>
      </c>
      <c r="M12" s="62">
        <f t="shared" si="5"/>
        <v>2</v>
      </c>
      <c r="N12" s="62">
        <f>G12*N$5</f>
        <v>2.4000000000000004</v>
      </c>
      <c r="O12" s="62">
        <f t="shared" si="0"/>
        <v>1.2</v>
      </c>
      <c r="P12" s="62">
        <f t="shared" si="0"/>
        <v>0.8</v>
      </c>
      <c r="Q12" s="62">
        <f t="shared" si="0"/>
        <v>0</v>
      </c>
      <c r="R12" s="42">
        <f t="shared" si="1"/>
        <v>6.4</v>
      </c>
      <c r="S12" s="63">
        <f>1+2+1+1+1</f>
        <v>6</v>
      </c>
      <c r="T12" s="44">
        <f t="shared" si="2"/>
        <v>106.67</v>
      </c>
      <c r="U12" s="45">
        <f>IF(T12=0,0,IF(T12="N/A",1,IF(T12&lt;=Z$8,1,IF(T12=AA$8,2,IF(T12&lt;AA$8,(((T12-Z$8)/AD$6)+1),IF(T12=AB$8,3,IF(T12&lt;AB$8,(((T12-AA$8)/AD$6)+2),IF(T12=AC$8,4,IF(T12&lt;AC$8,(((T12-AB$8)/AD$6)+3),IF(T12&gt;=AD$8,5,IF(T12&lt;AD$8,(((T12-AC$8)/AD$6)+4),0)))))))))))</f>
        <v>5</v>
      </c>
      <c r="V12" s="46" t="str">
        <f t="shared" si="6"/>
        <v>ü</v>
      </c>
      <c r="W12" s="47">
        <f t="shared" si="3"/>
        <v>106.67</v>
      </c>
      <c r="X12" s="48" t="s">
        <v>22</v>
      </c>
    </row>
    <row r="13" spans="1:30" s="6" customFormat="1" ht="23.25" customHeight="1" x14ac:dyDescent="0.55000000000000004">
      <c r="A13" s="65" t="s">
        <v>20</v>
      </c>
      <c r="B13" s="66"/>
      <c r="C13" s="67"/>
      <c r="D13" s="68">
        <v>50</v>
      </c>
      <c r="E13" s="69">
        <f t="shared" ref="E13:K13" si="8">SUM(E6:E12)</f>
        <v>49</v>
      </c>
      <c r="F13" s="70">
        <f t="shared" si="8"/>
        <v>357</v>
      </c>
      <c r="G13" s="69">
        <f t="shared" si="8"/>
        <v>50</v>
      </c>
      <c r="H13" s="70">
        <f t="shared" si="8"/>
        <v>116</v>
      </c>
      <c r="I13" s="69">
        <f t="shared" si="8"/>
        <v>12</v>
      </c>
      <c r="J13" s="69">
        <f t="shared" si="8"/>
        <v>5</v>
      </c>
      <c r="K13" s="69">
        <f t="shared" si="8"/>
        <v>589</v>
      </c>
      <c r="L13" s="71">
        <f>E13*L$5</f>
        <v>4.9000000000000004</v>
      </c>
      <c r="M13" s="71">
        <f t="shared" si="5"/>
        <v>71.400000000000006</v>
      </c>
      <c r="N13" s="71">
        <f>G13*N$5</f>
        <v>20</v>
      </c>
      <c r="O13" s="71">
        <f t="shared" si="0"/>
        <v>69.599999999999994</v>
      </c>
      <c r="P13" s="71">
        <f t="shared" si="0"/>
        <v>9.6000000000000014</v>
      </c>
      <c r="Q13" s="71">
        <f t="shared" si="0"/>
        <v>5</v>
      </c>
      <c r="R13" s="71">
        <f t="shared" si="1"/>
        <v>180.5</v>
      </c>
      <c r="S13" s="72">
        <f>SUM(S6:S12)</f>
        <v>395</v>
      </c>
      <c r="T13" s="73">
        <f t="shared" si="2"/>
        <v>45.7</v>
      </c>
      <c r="U13" s="74">
        <f t="shared" si="7"/>
        <v>4.1400000000000006</v>
      </c>
      <c r="V13" s="75" t="str">
        <f t="shared" si="6"/>
        <v>û</v>
      </c>
      <c r="W13" s="76">
        <f t="shared" si="3"/>
        <v>45.7</v>
      </c>
      <c r="X13" s="77"/>
    </row>
    <row r="14" spans="1:30" s="6" customFormat="1" ht="23.25" customHeight="1" x14ac:dyDescent="0.55000000000000004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9"/>
      <c r="T14" s="80"/>
      <c r="U14" s="81"/>
      <c r="V14" s="82"/>
      <c r="W14" s="83"/>
      <c r="X14" s="83"/>
    </row>
    <row r="15" spans="1:30" s="6" customFormat="1" ht="27.75" x14ac:dyDescent="0.2">
      <c r="A15" s="84" t="s">
        <v>35</v>
      </c>
      <c r="B15" s="84"/>
      <c r="C15" s="85" t="s">
        <v>36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 t="s">
        <v>2</v>
      </c>
      <c r="U15" s="87" t="s">
        <v>37</v>
      </c>
      <c r="V15" s="87" t="s">
        <v>17</v>
      </c>
      <c r="W15" s="88" t="s">
        <v>18</v>
      </c>
      <c r="X15" s="89" t="s">
        <v>19</v>
      </c>
    </row>
    <row r="16" spans="1:30" s="6" customFormat="1" ht="27.75" x14ac:dyDescent="0.2">
      <c r="A16" s="84"/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90">
        <v>5</v>
      </c>
      <c r="U16" s="91">
        <v>5</v>
      </c>
      <c r="V16" s="46" t="str">
        <f t="shared" ref="V16" si="9">IF(U16=5,"ü","û")</f>
        <v>ü</v>
      </c>
      <c r="W16" s="92">
        <v>5</v>
      </c>
      <c r="X16" s="93" t="s">
        <v>22</v>
      </c>
    </row>
    <row r="17" spans="1:22" s="6" customFormat="1" x14ac:dyDescent="0.2"/>
    <row r="18" spans="1:22" s="6" customFormat="1" x14ac:dyDescent="0.2"/>
    <row r="19" spans="1:22" s="6" customFormat="1" x14ac:dyDescent="0.2"/>
    <row r="20" spans="1:22" s="6" customFormat="1" x14ac:dyDescent="0.2"/>
    <row r="21" spans="1:22" s="6" customFormat="1" x14ac:dyDescent="0.2"/>
    <row r="22" spans="1:22" s="6" customFormat="1" x14ac:dyDescent="0.2"/>
    <row r="23" spans="1:22" s="6" customFormat="1" x14ac:dyDescent="0.2"/>
    <row r="24" spans="1:22" s="6" customFormat="1" x14ac:dyDescent="0.2"/>
    <row r="25" spans="1:22" s="6" customFormat="1" x14ac:dyDescent="0.2">
      <c r="A25" s="6" t="str">
        <f t="shared" ref="A25:T34" si="10">A4</f>
        <v>ลำดับ</v>
      </c>
      <c r="B25" s="6" t="str">
        <f t="shared" si="10"/>
        <v>หน่วยงาน</v>
      </c>
      <c r="C25" s="6">
        <f t="shared" si="10"/>
        <v>0</v>
      </c>
      <c r="D25" s="6" t="str">
        <f t="shared" si="10"/>
        <v>เป้าหมาย</v>
      </c>
      <c r="E25" s="94" t="str">
        <f t="shared" si="10"/>
        <v>จำนวนผลงานที่ตีพิมพ์ เผยแพร่ จำแนกตามระดับคุณภาพ (1)</v>
      </c>
      <c r="F25" s="94"/>
      <c r="G25" s="94"/>
      <c r="H25" s="94"/>
      <c r="I25" s="94"/>
      <c r="J25" s="94"/>
      <c r="K25" s="94"/>
      <c r="L25" s="94" t="str">
        <f>L4</f>
        <v>ผลรวมถ่วงน้ำหนักงานวิจัยหรืองานสร้างสรรค์ที่ตีพิมพ์หรือเผยแพร่ (2)</v>
      </c>
      <c r="M25" s="94"/>
      <c r="N25" s="94"/>
      <c r="O25" s="94"/>
      <c r="P25" s="94"/>
      <c r="Q25" s="94"/>
      <c r="R25" s="94"/>
      <c r="S25" s="6" t="str">
        <f t="shared" si="10"/>
        <v>จำนวนผู้สำเร็จ</v>
      </c>
      <c r="T25" s="6" t="str">
        <f t="shared" si="10"/>
        <v>คิดเป็นร้อยละ</v>
      </c>
    </row>
    <row r="26" spans="1:22" s="6" customFormat="1" x14ac:dyDescent="0.2">
      <c r="A26" s="6">
        <f t="shared" si="10"/>
        <v>0</v>
      </c>
      <c r="B26" s="6">
        <f t="shared" si="10"/>
        <v>0</v>
      </c>
      <c r="C26" s="6" t="s">
        <v>10</v>
      </c>
      <c r="D26" s="6">
        <f t="shared" si="10"/>
        <v>0</v>
      </c>
      <c r="E26" s="6">
        <f t="shared" si="10"/>
        <v>0.1</v>
      </c>
      <c r="F26" s="6">
        <f t="shared" si="10"/>
        <v>0.2</v>
      </c>
      <c r="G26" s="6">
        <f t="shared" si="10"/>
        <v>0.4</v>
      </c>
      <c r="H26" s="6">
        <f t="shared" si="10"/>
        <v>0.6</v>
      </c>
      <c r="I26" s="6">
        <f t="shared" si="10"/>
        <v>0.8</v>
      </c>
      <c r="J26" s="6">
        <f t="shared" si="10"/>
        <v>1</v>
      </c>
      <c r="K26" s="6" t="s">
        <v>38</v>
      </c>
      <c r="R26" s="6" t="s">
        <v>39</v>
      </c>
      <c r="S26" s="6" t="s">
        <v>40</v>
      </c>
      <c r="T26" s="6" t="s">
        <v>15</v>
      </c>
    </row>
    <row r="27" spans="1:22" s="6" customFormat="1" x14ac:dyDescent="0.2">
      <c r="A27" s="6">
        <f t="shared" si="10"/>
        <v>1</v>
      </c>
      <c r="B27" s="6" t="str">
        <f t="shared" si="10"/>
        <v xml:space="preserve">2) คณะวิทยาศาสตร์และเทคโนโลยี </v>
      </c>
      <c r="C27" s="6" t="s">
        <v>41</v>
      </c>
      <c r="D27" s="6">
        <f t="shared" si="10"/>
        <v>50</v>
      </c>
      <c r="E27" s="6">
        <f t="shared" si="10"/>
        <v>0</v>
      </c>
      <c r="F27" s="6">
        <f t="shared" si="10"/>
        <v>1</v>
      </c>
      <c r="G27" s="6">
        <f t="shared" si="10"/>
        <v>0</v>
      </c>
      <c r="H27" s="6">
        <f t="shared" si="10"/>
        <v>1</v>
      </c>
      <c r="I27" s="6">
        <f t="shared" si="10"/>
        <v>0</v>
      </c>
      <c r="J27" s="6">
        <f t="shared" si="10"/>
        <v>0</v>
      </c>
      <c r="K27" s="6">
        <f t="shared" si="10"/>
        <v>2</v>
      </c>
      <c r="L27" s="6">
        <f t="shared" si="10"/>
        <v>0</v>
      </c>
      <c r="M27" s="6">
        <f t="shared" si="10"/>
        <v>0.2</v>
      </c>
      <c r="N27" s="6">
        <f t="shared" si="10"/>
        <v>0</v>
      </c>
      <c r="O27" s="6">
        <f t="shared" si="10"/>
        <v>0.6</v>
      </c>
      <c r="P27" s="6">
        <f t="shared" si="10"/>
        <v>0</v>
      </c>
      <c r="Q27" s="6">
        <f t="shared" si="10"/>
        <v>0</v>
      </c>
      <c r="R27" s="6">
        <f t="shared" si="10"/>
        <v>0.8</v>
      </c>
      <c r="S27" s="6">
        <f t="shared" si="10"/>
        <v>3</v>
      </c>
      <c r="T27" s="95">
        <f t="shared" si="10"/>
        <v>26.67</v>
      </c>
      <c r="V27" s="6" t="s">
        <v>42</v>
      </c>
    </row>
    <row r="28" spans="1:22" s="6" customFormat="1" x14ac:dyDescent="0.2">
      <c r="A28" s="6">
        <f t="shared" si="10"/>
        <v>2</v>
      </c>
      <c r="B28" s="6" t="str">
        <f t="shared" si="10"/>
        <v>6) คณะศิลปกรรมศาสตร์</v>
      </c>
      <c r="C28" s="6" t="s">
        <v>43</v>
      </c>
      <c r="D28" s="6">
        <f t="shared" si="10"/>
        <v>50</v>
      </c>
      <c r="E28" s="6">
        <f t="shared" si="10"/>
        <v>0</v>
      </c>
      <c r="F28" s="6">
        <f t="shared" si="10"/>
        <v>0</v>
      </c>
      <c r="G28" s="6">
        <f t="shared" si="10"/>
        <v>0</v>
      </c>
      <c r="H28" s="6">
        <f t="shared" si="10"/>
        <v>2</v>
      </c>
      <c r="I28" s="6">
        <f t="shared" si="10"/>
        <v>0</v>
      </c>
      <c r="J28" s="6">
        <f t="shared" si="10"/>
        <v>0</v>
      </c>
      <c r="K28" s="6">
        <f t="shared" si="10"/>
        <v>2</v>
      </c>
      <c r="L28" s="6">
        <f t="shared" si="10"/>
        <v>0</v>
      </c>
      <c r="M28" s="6">
        <f t="shared" si="10"/>
        <v>0</v>
      </c>
      <c r="N28" s="6">
        <f t="shared" si="10"/>
        <v>0</v>
      </c>
      <c r="O28" s="6">
        <f t="shared" si="10"/>
        <v>1.2</v>
      </c>
      <c r="P28" s="6">
        <f t="shared" si="10"/>
        <v>0</v>
      </c>
      <c r="Q28" s="6">
        <f t="shared" si="10"/>
        <v>0</v>
      </c>
      <c r="R28" s="6">
        <f t="shared" si="10"/>
        <v>1.2</v>
      </c>
      <c r="S28" s="6">
        <f t="shared" si="10"/>
        <v>16</v>
      </c>
      <c r="T28" s="95">
        <f t="shared" si="10"/>
        <v>7.5</v>
      </c>
    </row>
    <row r="29" spans="1:22" s="6" customFormat="1" x14ac:dyDescent="0.2">
      <c r="A29" s="6">
        <f t="shared" si="10"/>
        <v>3</v>
      </c>
      <c r="B29" s="6" t="str">
        <f t="shared" si="10"/>
        <v>7) บัณฑิตวิทยาลัย</v>
      </c>
      <c r="C29" s="6" t="s">
        <v>44</v>
      </c>
      <c r="D29" s="6">
        <f t="shared" si="10"/>
        <v>50</v>
      </c>
      <c r="E29" s="6">
        <f t="shared" si="10"/>
        <v>0</v>
      </c>
      <c r="F29" s="6">
        <f t="shared" si="10"/>
        <v>97</v>
      </c>
      <c r="G29" s="6">
        <f t="shared" si="10"/>
        <v>0</v>
      </c>
      <c r="H29" s="6">
        <f t="shared" si="10"/>
        <v>36</v>
      </c>
      <c r="I29" s="6">
        <f t="shared" si="10"/>
        <v>11</v>
      </c>
      <c r="J29" s="6">
        <f t="shared" si="10"/>
        <v>3</v>
      </c>
      <c r="K29" s="6">
        <f t="shared" si="10"/>
        <v>147</v>
      </c>
      <c r="L29" s="6">
        <f t="shared" si="10"/>
        <v>0</v>
      </c>
      <c r="M29" s="6">
        <f t="shared" si="10"/>
        <v>19.400000000000002</v>
      </c>
      <c r="N29" s="6">
        <f t="shared" si="10"/>
        <v>0</v>
      </c>
      <c r="O29" s="6">
        <f t="shared" si="10"/>
        <v>21.599999999999998</v>
      </c>
      <c r="P29" s="6">
        <f t="shared" si="10"/>
        <v>8.8000000000000007</v>
      </c>
      <c r="Q29" s="6">
        <f t="shared" si="10"/>
        <v>3</v>
      </c>
      <c r="R29" s="6">
        <f t="shared" si="10"/>
        <v>52.8</v>
      </c>
      <c r="S29" s="6">
        <f t="shared" si="10"/>
        <v>109</v>
      </c>
      <c r="T29" s="95">
        <f t="shared" si="10"/>
        <v>48.44</v>
      </c>
      <c r="V29" s="6" t="s">
        <v>45</v>
      </c>
    </row>
    <row r="30" spans="1:22" s="6" customFormat="1" x14ac:dyDescent="0.2">
      <c r="A30" s="6">
        <f t="shared" si="10"/>
        <v>4</v>
      </c>
      <c r="B30" s="6" t="str">
        <f t="shared" si="10"/>
        <v>8) วิทยาลัยนวัตกรรมและการจัดการ</v>
      </c>
      <c r="C30" s="6" t="s">
        <v>46</v>
      </c>
      <c r="D30" s="6">
        <f t="shared" si="10"/>
        <v>50</v>
      </c>
      <c r="E30" s="6">
        <f t="shared" si="10"/>
        <v>49</v>
      </c>
      <c r="F30" s="6">
        <f t="shared" si="10"/>
        <v>64</v>
      </c>
      <c r="G30" s="6">
        <f t="shared" si="10"/>
        <v>15</v>
      </c>
      <c r="H30" s="6">
        <f t="shared" si="10"/>
        <v>6</v>
      </c>
      <c r="I30" s="6">
        <f t="shared" si="10"/>
        <v>0</v>
      </c>
      <c r="J30" s="6">
        <f t="shared" si="10"/>
        <v>0</v>
      </c>
      <c r="K30" s="6">
        <f t="shared" si="10"/>
        <v>134</v>
      </c>
      <c r="L30" s="6">
        <f t="shared" si="10"/>
        <v>4.9000000000000004</v>
      </c>
      <c r="M30" s="6">
        <f t="shared" si="10"/>
        <v>12.8</v>
      </c>
      <c r="N30" s="6">
        <f t="shared" si="10"/>
        <v>6</v>
      </c>
      <c r="O30" s="6">
        <f t="shared" si="10"/>
        <v>3.5999999999999996</v>
      </c>
      <c r="P30" s="6">
        <f t="shared" si="10"/>
        <v>0</v>
      </c>
      <c r="Q30" s="6">
        <f t="shared" si="10"/>
        <v>0</v>
      </c>
      <c r="R30" s="6">
        <f t="shared" si="10"/>
        <v>27.300000000000004</v>
      </c>
      <c r="S30" s="6">
        <f t="shared" si="10"/>
        <v>55</v>
      </c>
      <c r="T30" s="95">
        <f t="shared" si="10"/>
        <v>49.64</v>
      </c>
      <c r="V30" s="6" t="s">
        <v>47</v>
      </c>
    </row>
    <row r="31" spans="1:22" s="6" customFormat="1" x14ac:dyDescent="0.2">
      <c r="A31" s="6">
        <f t="shared" si="10"/>
        <v>5</v>
      </c>
      <c r="B31" s="6" t="str">
        <f t="shared" si="10"/>
        <v>11) วิทยาลัยโลจิสติกส์และซัพพลายเชน</v>
      </c>
      <c r="C31" s="6" t="s">
        <v>48</v>
      </c>
      <c r="D31" s="6">
        <f t="shared" si="10"/>
        <v>50</v>
      </c>
      <c r="E31" s="6">
        <f t="shared" si="10"/>
        <v>0</v>
      </c>
      <c r="F31" s="6">
        <f t="shared" si="10"/>
        <v>185</v>
      </c>
      <c r="G31" s="6">
        <f t="shared" si="10"/>
        <v>29</v>
      </c>
      <c r="H31" s="6">
        <f t="shared" si="10"/>
        <v>3</v>
      </c>
      <c r="I31" s="6">
        <f t="shared" si="10"/>
        <v>0</v>
      </c>
      <c r="J31" s="6">
        <f t="shared" si="10"/>
        <v>2</v>
      </c>
      <c r="K31" s="6">
        <f t="shared" si="10"/>
        <v>219</v>
      </c>
      <c r="L31" s="6">
        <f t="shared" si="10"/>
        <v>0</v>
      </c>
      <c r="M31" s="6">
        <f t="shared" si="10"/>
        <v>37</v>
      </c>
      <c r="N31" s="6">
        <f t="shared" si="10"/>
        <v>11.600000000000001</v>
      </c>
      <c r="O31" s="6">
        <f t="shared" si="10"/>
        <v>1.7999999999999998</v>
      </c>
      <c r="P31" s="6">
        <f t="shared" si="10"/>
        <v>0</v>
      </c>
      <c r="Q31" s="6">
        <f t="shared" si="10"/>
        <v>2</v>
      </c>
      <c r="R31" s="6">
        <f t="shared" si="10"/>
        <v>52.4</v>
      </c>
      <c r="S31" s="6">
        <f t="shared" si="10"/>
        <v>134</v>
      </c>
      <c r="T31" s="95">
        <f t="shared" si="10"/>
        <v>39.1</v>
      </c>
      <c r="V31" s="6" t="s">
        <v>49</v>
      </c>
    </row>
    <row r="32" spans="1:22" s="6" customFormat="1" x14ac:dyDescent="0.2">
      <c r="A32" s="6">
        <f t="shared" si="10"/>
        <v>6</v>
      </c>
      <c r="B32" s="6" t="str">
        <f t="shared" si="10"/>
        <v>13) วิทยาลัยการปกครองและการเมือง</v>
      </c>
      <c r="C32" s="6" t="s">
        <v>50</v>
      </c>
      <c r="D32" s="6">
        <f t="shared" si="10"/>
        <v>50</v>
      </c>
      <c r="E32" s="6">
        <f t="shared" si="10"/>
        <v>0</v>
      </c>
      <c r="F32" s="6">
        <f t="shared" si="10"/>
        <v>0</v>
      </c>
      <c r="G32" s="6">
        <f t="shared" si="10"/>
        <v>0</v>
      </c>
      <c r="H32" s="6">
        <f t="shared" si="10"/>
        <v>66</v>
      </c>
      <c r="I32" s="6">
        <f t="shared" si="10"/>
        <v>0</v>
      </c>
      <c r="J32" s="6">
        <f t="shared" si="10"/>
        <v>0</v>
      </c>
      <c r="K32" s="6">
        <f t="shared" si="10"/>
        <v>66</v>
      </c>
      <c r="L32" s="6">
        <f t="shared" si="10"/>
        <v>0</v>
      </c>
      <c r="M32" s="6">
        <f t="shared" si="10"/>
        <v>0</v>
      </c>
      <c r="N32" s="6">
        <f t="shared" si="10"/>
        <v>0</v>
      </c>
      <c r="O32" s="6">
        <f t="shared" si="10"/>
        <v>39.6</v>
      </c>
      <c r="P32" s="6">
        <f t="shared" si="10"/>
        <v>0</v>
      </c>
      <c r="Q32" s="6">
        <f t="shared" si="10"/>
        <v>0</v>
      </c>
      <c r="R32" s="6">
        <f t="shared" si="10"/>
        <v>39.6</v>
      </c>
      <c r="S32" s="6">
        <f t="shared" si="10"/>
        <v>72</v>
      </c>
      <c r="T32" s="95">
        <f t="shared" si="10"/>
        <v>55</v>
      </c>
    </row>
    <row r="33" spans="1:22" s="6" customFormat="1" x14ac:dyDescent="0.2">
      <c r="A33" s="6">
        <f t="shared" si="10"/>
        <v>7</v>
      </c>
      <c r="B33" s="6" t="str">
        <f t="shared" si="10"/>
        <v>14) วิทยาลัยการจัดการอุตสาหกรรมบริการ</v>
      </c>
      <c r="C33" s="6" t="s">
        <v>51</v>
      </c>
      <c r="D33" s="6">
        <f t="shared" si="10"/>
        <v>50</v>
      </c>
      <c r="E33" s="6">
        <f t="shared" si="10"/>
        <v>0</v>
      </c>
      <c r="F33" s="6">
        <f t="shared" si="10"/>
        <v>10</v>
      </c>
      <c r="G33" s="6">
        <f t="shared" si="10"/>
        <v>6</v>
      </c>
      <c r="H33" s="6">
        <f t="shared" si="10"/>
        <v>2</v>
      </c>
      <c r="I33" s="6">
        <f t="shared" si="10"/>
        <v>1</v>
      </c>
      <c r="J33" s="6">
        <f t="shared" si="10"/>
        <v>0</v>
      </c>
      <c r="K33" s="6">
        <f t="shared" si="10"/>
        <v>19</v>
      </c>
      <c r="L33" s="6">
        <f t="shared" si="10"/>
        <v>0</v>
      </c>
      <c r="M33" s="6">
        <f t="shared" si="10"/>
        <v>2</v>
      </c>
      <c r="N33" s="6">
        <f t="shared" si="10"/>
        <v>2.4000000000000004</v>
      </c>
      <c r="O33" s="6">
        <f t="shared" si="10"/>
        <v>1.2</v>
      </c>
      <c r="P33" s="6">
        <f t="shared" si="10"/>
        <v>0.8</v>
      </c>
      <c r="Q33" s="6">
        <f t="shared" si="10"/>
        <v>0</v>
      </c>
      <c r="R33" s="6">
        <f t="shared" si="10"/>
        <v>6.4</v>
      </c>
      <c r="S33" s="6">
        <f t="shared" si="10"/>
        <v>6</v>
      </c>
      <c r="T33" s="95">
        <f t="shared" si="10"/>
        <v>106.67</v>
      </c>
    </row>
    <row r="34" spans="1:22" s="6" customFormat="1" x14ac:dyDescent="0.2">
      <c r="A34" s="6" t="str">
        <f t="shared" si="10"/>
        <v>รวม</v>
      </c>
      <c r="B34" s="6">
        <f t="shared" si="10"/>
        <v>0</v>
      </c>
      <c r="C34" s="6" t="s">
        <v>52</v>
      </c>
      <c r="D34" s="6">
        <f t="shared" si="10"/>
        <v>50</v>
      </c>
      <c r="E34" s="6">
        <f t="shared" si="10"/>
        <v>49</v>
      </c>
      <c r="F34" s="6">
        <f t="shared" si="10"/>
        <v>357</v>
      </c>
      <c r="G34" s="6">
        <f t="shared" si="10"/>
        <v>50</v>
      </c>
      <c r="H34" s="6">
        <f t="shared" si="10"/>
        <v>116</v>
      </c>
      <c r="I34" s="6">
        <f t="shared" si="10"/>
        <v>12</v>
      </c>
      <c r="J34" s="6">
        <f t="shared" si="10"/>
        <v>5</v>
      </c>
      <c r="K34" s="6">
        <f t="shared" si="10"/>
        <v>589</v>
      </c>
      <c r="L34" s="6">
        <f t="shared" si="10"/>
        <v>4.9000000000000004</v>
      </c>
      <c r="M34" s="6">
        <f t="shared" si="10"/>
        <v>71.400000000000006</v>
      </c>
      <c r="N34" s="6">
        <f t="shared" si="10"/>
        <v>20</v>
      </c>
      <c r="O34" s="6">
        <f t="shared" si="10"/>
        <v>69.599999999999994</v>
      </c>
      <c r="P34" s="6">
        <f t="shared" si="10"/>
        <v>9.6000000000000014</v>
      </c>
      <c r="Q34" s="6">
        <f t="shared" si="10"/>
        <v>5</v>
      </c>
      <c r="R34" s="6">
        <f t="shared" si="10"/>
        <v>180.5</v>
      </c>
      <c r="S34" s="6">
        <f t="shared" si="10"/>
        <v>395</v>
      </c>
      <c r="T34" s="95">
        <f t="shared" si="10"/>
        <v>45.7</v>
      </c>
    </row>
    <row r="35" spans="1:22" s="6" customFormat="1" x14ac:dyDescent="0.2">
      <c r="V35" s="6" t="s">
        <v>53</v>
      </c>
    </row>
    <row r="36" spans="1:22" s="6" customFormat="1" x14ac:dyDescent="0.2">
      <c r="V36" s="6" t="s">
        <v>54</v>
      </c>
    </row>
    <row r="37" spans="1:22" s="6" customFormat="1" x14ac:dyDescent="0.2"/>
    <row r="38" spans="1:22" s="6" customFormat="1" x14ac:dyDescent="0.2">
      <c r="V38" s="6" t="s">
        <v>55</v>
      </c>
    </row>
    <row r="39" spans="1:22" s="6" customFormat="1" x14ac:dyDescent="0.2"/>
    <row r="40" spans="1:22" s="6" customFormat="1" x14ac:dyDescent="0.2"/>
    <row r="41" spans="1:22" s="6" customFormat="1" x14ac:dyDescent="0.2">
      <c r="V41" s="6" t="s">
        <v>56</v>
      </c>
    </row>
    <row r="42" spans="1:22" s="6" customFormat="1" x14ac:dyDescent="0.2">
      <c r="V42" s="6" t="s">
        <v>57</v>
      </c>
    </row>
    <row r="43" spans="1:22" s="6" customFormat="1" x14ac:dyDescent="0.2">
      <c r="V43" s="6" t="s">
        <v>52</v>
      </c>
    </row>
    <row r="44" spans="1:22" s="6" customFormat="1" x14ac:dyDescent="0.2"/>
    <row r="45" spans="1:22" s="6" customFormat="1" x14ac:dyDescent="0.2"/>
    <row r="46" spans="1:22" s="6" customFormat="1" x14ac:dyDescent="0.2"/>
    <row r="47" spans="1:22" s="6" customFormat="1" x14ac:dyDescent="0.2"/>
    <row r="48" spans="1:22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</sheetData>
  <mergeCells count="30">
    <mergeCell ref="E25:K25"/>
    <mergeCell ref="L25:R25"/>
    <mergeCell ref="B10:C10"/>
    <mergeCell ref="B11:C11"/>
    <mergeCell ref="B12:C12"/>
    <mergeCell ref="A13:C13"/>
    <mergeCell ref="A15:B16"/>
    <mergeCell ref="C15:S16"/>
    <mergeCell ref="W4:W5"/>
    <mergeCell ref="X4:X5"/>
    <mergeCell ref="B6:C6"/>
    <mergeCell ref="B7:C7"/>
    <mergeCell ref="B8:C8"/>
    <mergeCell ref="B9:C9"/>
    <mergeCell ref="E3:V3"/>
    <mergeCell ref="A4:A5"/>
    <mergeCell ref="B4:C5"/>
    <mergeCell ref="D4:D5"/>
    <mergeCell ref="E4:K4"/>
    <mergeCell ref="L4:R4"/>
    <mergeCell ref="S4:S5"/>
    <mergeCell ref="T4:T5"/>
    <mergeCell ref="U4:U5"/>
    <mergeCell ref="V4:V5"/>
    <mergeCell ref="A1:B1"/>
    <mergeCell ref="C1:T1"/>
    <mergeCell ref="U1:V1"/>
    <mergeCell ref="A2:B2"/>
    <mergeCell ref="H2:J2"/>
    <mergeCell ref="U2:V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12 เดือน.xlsx]000'!#REF!</xm:f>
          </x14:formula1>
          <xm:sqref>U2:X2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O721"/>
  <sheetViews>
    <sheetView zoomScale="50" zoomScaleNormal="50" workbookViewId="0">
      <pane xSplit="3" ySplit="4" topLeftCell="D518" activePane="bottomRight" state="frozen"/>
      <selection activeCell="S6" sqref="S6:T13"/>
      <selection pane="topRight" activeCell="S6" sqref="S6:T13"/>
      <selection pane="bottomLeft" activeCell="S6" sqref="S6:T13"/>
      <selection pane="bottomRight" activeCell="S6" sqref="S6:T13"/>
    </sheetView>
  </sheetViews>
  <sheetFormatPr defaultColWidth="9" defaultRowHeight="24" x14ac:dyDescent="0.2"/>
  <cols>
    <col min="1" max="1" width="9" style="96"/>
    <col min="2" max="2" width="18.75" style="96" bestFit="1" customWidth="1"/>
    <col min="3" max="3" width="23.125" style="96" customWidth="1"/>
    <col min="4" max="4" width="73" style="96" customWidth="1"/>
    <col min="5" max="6" width="13.125" style="96" customWidth="1"/>
    <col min="7" max="7" width="16.25" style="96" customWidth="1"/>
    <col min="8" max="8" width="32" style="96" customWidth="1"/>
    <col min="9" max="10" width="13" style="96" customWidth="1"/>
    <col min="11" max="11" width="26.25" style="96" customWidth="1"/>
    <col min="12" max="12" width="12.75" style="96" customWidth="1"/>
    <col min="13" max="13" width="23.75" style="96" customWidth="1"/>
    <col min="14" max="14" width="29.875" style="96" customWidth="1"/>
    <col min="15" max="56" width="9" style="6"/>
    <col min="57" max="16384" width="9" style="96"/>
  </cols>
  <sheetData>
    <row r="1" spans="1:15" ht="52.5" customHeight="1" x14ac:dyDescent="0.2">
      <c r="A1" s="97"/>
      <c r="B1" s="98" t="s">
        <v>58</v>
      </c>
      <c r="C1" s="99" t="s">
        <v>59</v>
      </c>
      <c r="D1" s="99"/>
      <c r="E1" s="99"/>
      <c r="F1" s="99"/>
      <c r="G1" s="99"/>
      <c r="H1" s="99"/>
      <c r="I1" s="99"/>
      <c r="J1" s="100"/>
      <c r="K1" s="100"/>
      <c r="L1" s="100"/>
      <c r="M1" s="101" t="s">
        <v>2</v>
      </c>
      <c r="N1" s="102"/>
      <c r="O1" s="103"/>
    </row>
    <row r="2" spans="1:15" ht="30.75" hidden="1" x14ac:dyDescent="0.2">
      <c r="A2" s="104"/>
      <c r="B2" s="105" t="s">
        <v>3</v>
      </c>
      <c r="C2" s="106" t="s">
        <v>4</v>
      </c>
      <c r="D2" s="107"/>
      <c r="E2" s="108"/>
      <c r="F2" s="108"/>
      <c r="G2" s="109"/>
      <c r="H2" s="107"/>
      <c r="I2" s="107"/>
      <c r="J2" s="107"/>
      <c r="K2" s="107"/>
      <c r="L2" s="107"/>
      <c r="M2" s="8" t="s">
        <v>60</v>
      </c>
      <c r="N2" s="14"/>
      <c r="O2" s="110"/>
    </row>
    <row r="3" spans="1:15" s="6" customFormat="1" ht="27.75" hidden="1" x14ac:dyDescent="0.2">
      <c r="A3" s="104"/>
      <c r="B3" s="111"/>
      <c r="C3" s="16" t="s">
        <v>61</v>
      </c>
      <c r="D3" s="16" t="s">
        <v>62</v>
      </c>
      <c r="F3" s="16"/>
      <c r="M3" s="112"/>
      <c r="N3" s="112"/>
    </row>
    <row r="4" spans="1:15" ht="116.25" hidden="1" customHeight="1" x14ac:dyDescent="0.2">
      <c r="A4" s="113" t="s">
        <v>9</v>
      </c>
      <c r="B4" s="114" t="s">
        <v>63</v>
      </c>
      <c r="C4" s="114"/>
      <c r="D4" s="113" t="s">
        <v>64</v>
      </c>
      <c r="E4" s="115" t="s">
        <v>65</v>
      </c>
      <c r="F4" s="116" t="s">
        <v>66</v>
      </c>
      <c r="G4" s="116" t="s">
        <v>67</v>
      </c>
      <c r="H4" s="116" t="s">
        <v>68</v>
      </c>
      <c r="I4" s="116" t="s">
        <v>69</v>
      </c>
      <c r="J4" s="116" t="s">
        <v>70</v>
      </c>
      <c r="K4" s="116" t="s">
        <v>71</v>
      </c>
      <c r="L4" s="116" t="s">
        <v>72</v>
      </c>
      <c r="M4" s="116" t="s">
        <v>73</v>
      </c>
      <c r="N4" s="113" t="s">
        <v>74</v>
      </c>
    </row>
    <row r="5" spans="1:15" s="6" customFormat="1" ht="24.75" hidden="1" x14ac:dyDescent="0.2">
      <c r="A5" s="117">
        <v>1</v>
      </c>
      <c r="B5" s="118" t="s">
        <v>75</v>
      </c>
      <c r="C5" s="119"/>
      <c r="D5" s="117" t="s">
        <v>76</v>
      </c>
      <c r="E5" s="117" t="s">
        <v>77</v>
      </c>
      <c r="F5" s="117" t="s">
        <v>78</v>
      </c>
      <c r="G5" s="120">
        <v>1</v>
      </c>
      <c r="H5" s="121" t="s">
        <v>79</v>
      </c>
      <c r="I5" s="122" t="s">
        <v>80</v>
      </c>
      <c r="J5" s="117" t="s">
        <v>81</v>
      </c>
      <c r="K5" s="117" t="s">
        <v>82</v>
      </c>
      <c r="L5" s="117" t="s">
        <v>83</v>
      </c>
      <c r="M5" s="117" t="s">
        <v>84</v>
      </c>
      <c r="N5" s="117" t="s">
        <v>85</v>
      </c>
    </row>
    <row r="6" spans="1:15" s="6" customFormat="1" ht="24.75" hidden="1" x14ac:dyDescent="0.2">
      <c r="A6" s="117">
        <v>2</v>
      </c>
      <c r="B6" s="118" t="s">
        <v>86</v>
      </c>
      <c r="C6" s="119"/>
      <c r="D6" s="117" t="s">
        <v>87</v>
      </c>
      <c r="E6" s="117" t="s">
        <v>88</v>
      </c>
      <c r="F6" s="117" t="s">
        <v>78</v>
      </c>
      <c r="G6" s="120">
        <v>0.8</v>
      </c>
      <c r="H6" s="121" t="s">
        <v>89</v>
      </c>
      <c r="I6" s="122" t="s">
        <v>90</v>
      </c>
      <c r="J6" s="117" t="s">
        <v>91</v>
      </c>
      <c r="K6" s="117" t="s">
        <v>92</v>
      </c>
      <c r="L6" s="117" t="s">
        <v>83</v>
      </c>
      <c r="M6" s="117" t="s">
        <v>4</v>
      </c>
      <c r="N6" s="117" t="s">
        <v>93</v>
      </c>
    </row>
    <row r="7" spans="1:15" s="6" customFormat="1" ht="24.75" hidden="1" x14ac:dyDescent="0.2">
      <c r="A7" s="117">
        <v>3</v>
      </c>
      <c r="B7" s="118" t="s">
        <v>94</v>
      </c>
      <c r="C7" s="119"/>
      <c r="D7" s="117" t="s">
        <v>87</v>
      </c>
      <c r="E7" s="117" t="s">
        <v>88</v>
      </c>
      <c r="F7" s="117" t="s">
        <v>78</v>
      </c>
      <c r="G7" s="120">
        <v>0.8</v>
      </c>
      <c r="H7" s="121" t="s">
        <v>89</v>
      </c>
      <c r="I7" s="122" t="s">
        <v>90</v>
      </c>
      <c r="J7" s="117" t="s">
        <v>95</v>
      </c>
      <c r="K7" s="117" t="s">
        <v>96</v>
      </c>
      <c r="L7" s="117" t="s">
        <v>83</v>
      </c>
      <c r="M7" s="117" t="s">
        <v>4</v>
      </c>
      <c r="N7" s="117" t="s">
        <v>93</v>
      </c>
    </row>
    <row r="8" spans="1:15" s="6" customFormat="1" ht="24.75" hidden="1" x14ac:dyDescent="0.2">
      <c r="A8" s="117">
        <v>4</v>
      </c>
      <c r="B8" s="118" t="s">
        <v>97</v>
      </c>
      <c r="C8" s="119"/>
      <c r="D8" s="117" t="s">
        <v>98</v>
      </c>
      <c r="E8" s="117" t="s">
        <v>88</v>
      </c>
      <c r="F8" s="117" t="s">
        <v>78</v>
      </c>
      <c r="G8" s="120">
        <v>0.6</v>
      </c>
      <c r="H8" s="121" t="s">
        <v>99</v>
      </c>
      <c r="I8" s="122" t="s">
        <v>90</v>
      </c>
      <c r="J8" s="117" t="s">
        <v>100</v>
      </c>
      <c r="K8" s="117" t="s">
        <v>101</v>
      </c>
      <c r="L8" s="117" t="s">
        <v>102</v>
      </c>
      <c r="M8" s="117" t="s">
        <v>103</v>
      </c>
      <c r="N8" s="117" t="s">
        <v>104</v>
      </c>
    </row>
    <row r="9" spans="1:15" s="6" customFormat="1" ht="24.75" hidden="1" x14ac:dyDescent="0.2">
      <c r="A9" s="123">
        <v>5</v>
      </c>
      <c r="B9" s="118" t="s">
        <v>105</v>
      </c>
      <c r="C9" s="119"/>
      <c r="D9" s="117" t="s">
        <v>76</v>
      </c>
      <c r="E9" s="117" t="s">
        <v>77</v>
      </c>
      <c r="F9" s="117" t="s">
        <v>78</v>
      </c>
      <c r="G9" s="120">
        <v>1</v>
      </c>
      <c r="H9" s="121" t="s">
        <v>79</v>
      </c>
      <c r="I9" s="122" t="s">
        <v>80</v>
      </c>
      <c r="J9" s="117" t="s">
        <v>106</v>
      </c>
      <c r="K9" s="117" t="s">
        <v>107</v>
      </c>
      <c r="L9" s="117" t="s">
        <v>83</v>
      </c>
      <c r="M9" s="117" t="s">
        <v>84</v>
      </c>
      <c r="N9" s="117" t="s">
        <v>85</v>
      </c>
    </row>
    <row r="10" spans="1:15" s="6" customFormat="1" ht="24.75" hidden="1" x14ac:dyDescent="0.2">
      <c r="A10" s="123">
        <v>6</v>
      </c>
      <c r="B10" s="124" t="s">
        <v>108</v>
      </c>
      <c r="C10" s="119"/>
      <c r="D10" s="117" t="s">
        <v>76</v>
      </c>
      <c r="E10" s="117" t="s">
        <v>77</v>
      </c>
      <c r="F10" s="117" t="s">
        <v>78</v>
      </c>
      <c r="G10" s="120">
        <v>1</v>
      </c>
      <c r="H10" s="121" t="s">
        <v>79</v>
      </c>
      <c r="I10" s="122" t="s">
        <v>80</v>
      </c>
      <c r="J10" s="117" t="s">
        <v>109</v>
      </c>
      <c r="K10" s="117" t="s">
        <v>110</v>
      </c>
      <c r="L10" s="117" t="s">
        <v>83</v>
      </c>
      <c r="M10" s="117" t="s">
        <v>84</v>
      </c>
      <c r="N10" s="117" t="s">
        <v>85</v>
      </c>
    </row>
    <row r="11" spans="1:15" s="6" customFormat="1" ht="24.75" hidden="1" x14ac:dyDescent="0.2">
      <c r="A11" s="123">
        <v>7</v>
      </c>
      <c r="B11" s="124" t="s">
        <v>111</v>
      </c>
      <c r="C11" s="119"/>
      <c r="D11" s="117" t="s">
        <v>76</v>
      </c>
      <c r="E11" s="117" t="s">
        <v>77</v>
      </c>
      <c r="F11" s="117" t="s">
        <v>78</v>
      </c>
      <c r="G11" s="120">
        <v>1</v>
      </c>
      <c r="H11" s="121" t="s">
        <v>79</v>
      </c>
      <c r="I11" s="122" t="s">
        <v>80</v>
      </c>
      <c r="J11" s="117" t="s">
        <v>112</v>
      </c>
      <c r="K11" s="117" t="s">
        <v>113</v>
      </c>
      <c r="L11" s="117" t="s">
        <v>83</v>
      </c>
      <c r="M11" s="117" t="s">
        <v>84</v>
      </c>
      <c r="N11" s="117" t="s">
        <v>85</v>
      </c>
    </row>
    <row r="12" spans="1:15" s="6" customFormat="1" ht="24.75" hidden="1" x14ac:dyDescent="0.2">
      <c r="A12" s="123">
        <v>8</v>
      </c>
      <c r="B12" s="118" t="s">
        <v>114</v>
      </c>
      <c r="C12" s="119"/>
      <c r="D12" s="117" t="s">
        <v>76</v>
      </c>
      <c r="E12" s="117" t="s">
        <v>77</v>
      </c>
      <c r="F12" s="117" t="s">
        <v>78</v>
      </c>
      <c r="G12" s="120">
        <v>1</v>
      </c>
      <c r="H12" s="121" t="s">
        <v>79</v>
      </c>
      <c r="I12" s="122" t="s">
        <v>80</v>
      </c>
      <c r="J12" s="117" t="s">
        <v>115</v>
      </c>
      <c r="K12" s="117" t="s">
        <v>116</v>
      </c>
      <c r="L12" s="117" t="s">
        <v>83</v>
      </c>
      <c r="M12" s="117" t="s">
        <v>84</v>
      </c>
      <c r="N12" s="117" t="s">
        <v>85</v>
      </c>
    </row>
    <row r="13" spans="1:15" s="6" customFormat="1" ht="24.75" hidden="1" x14ac:dyDescent="0.2">
      <c r="A13" s="123">
        <v>9</v>
      </c>
      <c r="B13" s="118" t="s">
        <v>117</v>
      </c>
      <c r="C13" s="119"/>
      <c r="D13" s="117" t="s">
        <v>76</v>
      </c>
      <c r="E13" s="117" t="s">
        <v>77</v>
      </c>
      <c r="F13" s="117" t="s">
        <v>78</v>
      </c>
      <c r="G13" s="120">
        <v>1</v>
      </c>
      <c r="H13" s="121" t="s">
        <v>79</v>
      </c>
      <c r="I13" s="122" t="s">
        <v>80</v>
      </c>
      <c r="J13" s="117" t="s">
        <v>118</v>
      </c>
      <c r="K13" s="117" t="s">
        <v>119</v>
      </c>
      <c r="L13" s="117" t="s">
        <v>83</v>
      </c>
      <c r="M13" s="117" t="s">
        <v>84</v>
      </c>
      <c r="N13" s="117" t="s">
        <v>85</v>
      </c>
    </row>
    <row r="14" spans="1:15" s="6" customFormat="1" ht="24.75" hidden="1" x14ac:dyDescent="0.2">
      <c r="A14" s="123">
        <v>10</v>
      </c>
      <c r="B14" s="118" t="s">
        <v>120</v>
      </c>
      <c r="C14" s="119"/>
      <c r="D14" s="117" t="s">
        <v>98</v>
      </c>
      <c r="E14" s="117" t="s">
        <v>88</v>
      </c>
      <c r="F14" s="117" t="s">
        <v>78</v>
      </c>
      <c r="G14" s="120">
        <v>0.6</v>
      </c>
      <c r="H14" s="121" t="s">
        <v>121</v>
      </c>
      <c r="I14" s="122" t="s">
        <v>122</v>
      </c>
      <c r="J14" s="117"/>
      <c r="K14" s="117" t="s">
        <v>123</v>
      </c>
      <c r="L14" s="117" t="s">
        <v>102</v>
      </c>
      <c r="M14" s="117" t="s">
        <v>4</v>
      </c>
      <c r="N14" s="117" t="s">
        <v>124</v>
      </c>
    </row>
    <row r="15" spans="1:15" s="6" customFormat="1" ht="24.75" hidden="1" x14ac:dyDescent="0.2">
      <c r="A15" s="123">
        <v>11</v>
      </c>
      <c r="B15" s="118" t="s">
        <v>125</v>
      </c>
      <c r="C15" s="119"/>
      <c r="D15" s="117" t="s">
        <v>98</v>
      </c>
      <c r="E15" s="117" t="s">
        <v>88</v>
      </c>
      <c r="F15" s="117" t="s">
        <v>78</v>
      </c>
      <c r="G15" s="120">
        <v>0.6</v>
      </c>
      <c r="H15" s="121" t="s">
        <v>126</v>
      </c>
      <c r="I15" s="122" t="s">
        <v>127</v>
      </c>
      <c r="J15" s="117"/>
      <c r="K15" s="117" t="s">
        <v>128</v>
      </c>
      <c r="L15" s="117" t="s">
        <v>102</v>
      </c>
      <c r="M15" s="117" t="s">
        <v>4</v>
      </c>
      <c r="N15" s="117" t="s">
        <v>129</v>
      </c>
    </row>
    <row r="16" spans="1:15" s="6" customFormat="1" ht="24.75" hidden="1" x14ac:dyDescent="0.2">
      <c r="A16" s="123">
        <v>12</v>
      </c>
      <c r="B16" s="118" t="s">
        <v>130</v>
      </c>
      <c r="C16" s="119"/>
      <c r="D16" s="117" t="s">
        <v>98</v>
      </c>
      <c r="E16" s="117" t="s">
        <v>88</v>
      </c>
      <c r="F16" s="117" t="s">
        <v>78</v>
      </c>
      <c r="G16" s="120">
        <v>0.6</v>
      </c>
      <c r="H16" s="121" t="s">
        <v>131</v>
      </c>
      <c r="I16" s="122" t="s">
        <v>132</v>
      </c>
      <c r="J16" s="117"/>
      <c r="K16" s="117" t="s">
        <v>133</v>
      </c>
      <c r="L16" s="117" t="s">
        <v>102</v>
      </c>
      <c r="M16" s="117" t="s">
        <v>4</v>
      </c>
      <c r="N16" s="117" t="s">
        <v>129</v>
      </c>
    </row>
    <row r="17" spans="1:14" s="6" customFormat="1" ht="24.75" hidden="1" x14ac:dyDescent="0.2">
      <c r="A17" s="123">
        <v>13</v>
      </c>
      <c r="B17" s="118" t="s">
        <v>134</v>
      </c>
      <c r="C17" s="119"/>
      <c r="D17" s="117" t="s">
        <v>98</v>
      </c>
      <c r="E17" s="117" t="s">
        <v>88</v>
      </c>
      <c r="F17" s="117" t="s">
        <v>78</v>
      </c>
      <c r="G17" s="120">
        <v>0.6</v>
      </c>
      <c r="H17" s="121" t="s">
        <v>135</v>
      </c>
      <c r="I17" s="122" t="s">
        <v>136</v>
      </c>
      <c r="J17" s="117" t="s">
        <v>137</v>
      </c>
      <c r="K17" s="117" t="s">
        <v>138</v>
      </c>
      <c r="L17" s="117" t="s">
        <v>102</v>
      </c>
      <c r="M17" s="117" t="s">
        <v>139</v>
      </c>
      <c r="N17" s="117" t="s">
        <v>140</v>
      </c>
    </row>
    <row r="18" spans="1:14" s="6" customFormat="1" ht="24.75" x14ac:dyDescent="0.2">
      <c r="A18" s="123">
        <v>14</v>
      </c>
      <c r="B18" s="118" t="s">
        <v>141</v>
      </c>
      <c r="C18" s="119"/>
      <c r="D18" s="117" t="s">
        <v>98</v>
      </c>
      <c r="E18" s="117" t="s">
        <v>88</v>
      </c>
      <c r="F18" s="117" t="s">
        <v>78</v>
      </c>
      <c r="G18" s="120">
        <v>0.6</v>
      </c>
      <c r="H18" s="121" t="s">
        <v>142</v>
      </c>
      <c r="I18" s="122" t="s">
        <v>143</v>
      </c>
      <c r="J18" s="117"/>
      <c r="K18" s="117" t="s">
        <v>144</v>
      </c>
      <c r="L18" s="117" t="s">
        <v>102</v>
      </c>
      <c r="M18" s="117" t="s">
        <v>145</v>
      </c>
      <c r="N18" s="117" t="s">
        <v>146</v>
      </c>
    </row>
    <row r="19" spans="1:14" s="6" customFormat="1" ht="24.75" x14ac:dyDescent="0.2">
      <c r="A19" s="123">
        <v>15</v>
      </c>
      <c r="B19" s="118" t="s">
        <v>147</v>
      </c>
      <c r="C19" s="119"/>
      <c r="D19" s="117" t="s">
        <v>98</v>
      </c>
      <c r="E19" s="117" t="s">
        <v>88</v>
      </c>
      <c r="F19" s="117" t="s">
        <v>78</v>
      </c>
      <c r="G19" s="120">
        <v>0.6</v>
      </c>
      <c r="H19" s="121" t="s">
        <v>148</v>
      </c>
      <c r="I19" s="122" t="s">
        <v>127</v>
      </c>
      <c r="J19" s="117"/>
      <c r="K19" s="117" t="s">
        <v>149</v>
      </c>
      <c r="L19" s="117" t="s">
        <v>102</v>
      </c>
      <c r="M19" s="117" t="s">
        <v>145</v>
      </c>
      <c r="N19" s="117" t="s">
        <v>150</v>
      </c>
    </row>
    <row r="20" spans="1:14" s="6" customFormat="1" ht="24.75" x14ac:dyDescent="0.2">
      <c r="A20" s="123">
        <v>16</v>
      </c>
      <c r="B20" s="118" t="s">
        <v>151</v>
      </c>
      <c r="C20" s="119"/>
      <c r="D20" s="117" t="s">
        <v>98</v>
      </c>
      <c r="E20" s="117" t="s">
        <v>88</v>
      </c>
      <c r="F20" s="117" t="s">
        <v>78</v>
      </c>
      <c r="G20" s="120">
        <v>0.6</v>
      </c>
      <c r="H20" s="121" t="s">
        <v>152</v>
      </c>
      <c r="I20" s="122" t="s">
        <v>153</v>
      </c>
      <c r="J20" s="125" t="s">
        <v>154</v>
      </c>
      <c r="K20" s="125" t="s">
        <v>155</v>
      </c>
      <c r="L20" s="117" t="s">
        <v>83</v>
      </c>
      <c r="M20" s="117" t="s">
        <v>145</v>
      </c>
      <c r="N20" s="117" t="s">
        <v>150</v>
      </c>
    </row>
    <row r="21" spans="1:14" s="6" customFormat="1" ht="24.75" x14ac:dyDescent="0.2">
      <c r="A21" s="123">
        <v>17</v>
      </c>
      <c r="B21" s="118" t="s">
        <v>156</v>
      </c>
      <c r="C21" s="119"/>
      <c r="D21" s="117" t="s">
        <v>98</v>
      </c>
      <c r="E21" s="117" t="s">
        <v>88</v>
      </c>
      <c r="F21" s="117" t="s">
        <v>78</v>
      </c>
      <c r="G21" s="120">
        <v>0.6</v>
      </c>
      <c r="H21" s="121" t="s">
        <v>99</v>
      </c>
      <c r="I21" s="122" t="s">
        <v>157</v>
      </c>
      <c r="J21" s="117" t="s">
        <v>158</v>
      </c>
      <c r="K21" s="117" t="s">
        <v>159</v>
      </c>
      <c r="L21" s="117" t="s">
        <v>102</v>
      </c>
      <c r="M21" s="117" t="s">
        <v>145</v>
      </c>
      <c r="N21" s="117" t="s">
        <v>150</v>
      </c>
    </row>
    <row r="22" spans="1:14" s="6" customFormat="1" ht="24.75" x14ac:dyDescent="0.2">
      <c r="A22" s="123">
        <v>18</v>
      </c>
      <c r="B22" s="118" t="s">
        <v>160</v>
      </c>
      <c r="C22" s="119"/>
      <c r="D22" s="117" t="s">
        <v>98</v>
      </c>
      <c r="E22" s="117" t="s">
        <v>88</v>
      </c>
      <c r="F22" s="117" t="s">
        <v>78</v>
      </c>
      <c r="G22" s="120">
        <v>0.6</v>
      </c>
      <c r="H22" s="121" t="s">
        <v>99</v>
      </c>
      <c r="I22" s="122" t="s">
        <v>157</v>
      </c>
      <c r="J22" s="117" t="s">
        <v>161</v>
      </c>
      <c r="K22" s="117" t="s">
        <v>162</v>
      </c>
      <c r="L22" s="117" t="s">
        <v>102</v>
      </c>
      <c r="M22" s="117" t="s">
        <v>145</v>
      </c>
      <c r="N22" s="117" t="s">
        <v>150</v>
      </c>
    </row>
    <row r="23" spans="1:14" s="6" customFormat="1" ht="24.75" x14ac:dyDescent="0.2">
      <c r="A23" s="123">
        <v>19</v>
      </c>
      <c r="B23" s="118" t="s">
        <v>163</v>
      </c>
      <c r="C23" s="119"/>
      <c r="D23" s="117" t="s">
        <v>98</v>
      </c>
      <c r="E23" s="117" t="s">
        <v>88</v>
      </c>
      <c r="F23" s="117" t="s">
        <v>78</v>
      </c>
      <c r="G23" s="120">
        <v>0.6</v>
      </c>
      <c r="H23" s="121" t="s">
        <v>148</v>
      </c>
      <c r="I23" s="122" t="s">
        <v>127</v>
      </c>
      <c r="J23" s="117" t="s">
        <v>164</v>
      </c>
      <c r="K23" s="117" t="s">
        <v>165</v>
      </c>
      <c r="L23" s="117" t="s">
        <v>102</v>
      </c>
      <c r="M23" s="117" t="s">
        <v>145</v>
      </c>
      <c r="N23" s="117" t="s">
        <v>150</v>
      </c>
    </row>
    <row r="24" spans="1:14" s="6" customFormat="1" ht="24.75" x14ac:dyDescent="0.2">
      <c r="A24" s="123">
        <v>20</v>
      </c>
      <c r="B24" s="118" t="s">
        <v>151</v>
      </c>
      <c r="C24" s="119"/>
      <c r="D24" s="117" t="s">
        <v>98</v>
      </c>
      <c r="E24" s="117" t="s">
        <v>88</v>
      </c>
      <c r="F24" s="117" t="s">
        <v>78</v>
      </c>
      <c r="G24" s="120">
        <v>0.6</v>
      </c>
      <c r="H24" s="121" t="s">
        <v>152</v>
      </c>
      <c r="I24" s="122" t="s">
        <v>166</v>
      </c>
      <c r="J24" s="117" t="s">
        <v>154</v>
      </c>
      <c r="K24" s="117" t="s">
        <v>167</v>
      </c>
      <c r="L24" s="117" t="s">
        <v>102</v>
      </c>
      <c r="M24" s="117" t="s">
        <v>145</v>
      </c>
      <c r="N24" s="117" t="s">
        <v>150</v>
      </c>
    </row>
    <row r="25" spans="1:14" s="6" customFormat="1" ht="24.75" hidden="1" x14ac:dyDescent="0.2">
      <c r="A25" s="117">
        <v>21</v>
      </c>
      <c r="B25" s="118" t="s">
        <v>168</v>
      </c>
      <c r="C25" s="119"/>
      <c r="D25" s="117" t="s">
        <v>98</v>
      </c>
      <c r="E25" s="117" t="s">
        <v>88</v>
      </c>
      <c r="F25" s="117" t="s">
        <v>78</v>
      </c>
      <c r="G25" s="120">
        <v>0.6</v>
      </c>
      <c r="H25" s="121" t="s">
        <v>169</v>
      </c>
      <c r="I25" s="122" t="s">
        <v>170</v>
      </c>
      <c r="J25" s="117"/>
      <c r="K25" s="117" t="s">
        <v>171</v>
      </c>
      <c r="L25" s="117" t="s">
        <v>102</v>
      </c>
      <c r="M25" s="117" t="s">
        <v>4</v>
      </c>
      <c r="N25" s="117" t="s">
        <v>124</v>
      </c>
    </row>
    <row r="26" spans="1:14" s="6" customFormat="1" ht="24.75" hidden="1" x14ac:dyDescent="0.2">
      <c r="A26" s="117">
        <v>22</v>
      </c>
      <c r="B26" s="118" t="s">
        <v>172</v>
      </c>
      <c r="C26" s="119"/>
      <c r="D26" s="117" t="s">
        <v>76</v>
      </c>
      <c r="E26" s="117" t="s">
        <v>77</v>
      </c>
      <c r="F26" s="117" t="s">
        <v>78</v>
      </c>
      <c r="G26" s="120">
        <v>1</v>
      </c>
      <c r="H26" s="121" t="s">
        <v>173</v>
      </c>
      <c r="I26" s="122" t="s">
        <v>174</v>
      </c>
      <c r="J26" s="117" t="s">
        <v>175</v>
      </c>
      <c r="K26" s="117" t="s">
        <v>176</v>
      </c>
      <c r="L26" s="117" t="s">
        <v>102</v>
      </c>
      <c r="M26" s="117" t="s">
        <v>4</v>
      </c>
      <c r="N26" s="117" t="s">
        <v>177</v>
      </c>
    </row>
    <row r="27" spans="1:14" s="6" customFormat="1" ht="24.75" hidden="1" x14ac:dyDescent="0.2">
      <c r="A27" s="117">
        <v>23</v>
      </c>
      <c r="B27" s="118" t="s">
        <v>178</v>
      </c>
      <c r="C27" s="119"/>
      <c r="D27" s="117" t="s">
        <v>98</v>
      </c>
      <c r="E27" s="117" t="s">
        <v>88</v>
      </c>
      <c r="F27" s="117" t="s">
        <v>78</v>
      </c>
      <c r="G27" s="120">
        <v>0.6</v>
      </c>
      <c r="H27" s="121" t="s">
        <v>179</v>
      </c>
      <c r="I27" s="122" t="s">
        <v>180</v>
      </c>
      <c r="J27" s="117" t="s">
        <v>181</v>
      </c>
      <c r="K27" s="117" t="s">
        <v>182</v>
      </c>
      <c r="L27" s="117" t="s">
        <v>102</v>
      </c>
      <c r="M27" s="117" t="s">
        <v>4</v>
      </c>
      <c r="N27" s="117" t="s">
        <v>129</v>
      </c>
    </row>
    <row r="28" spans="1:14" s="6" customFormat="1" ht="24.75" hidden="1" x14ac:dyDescent="0.2">
      <c r="A28" s="123">
        <v>24</v>
      </c>
      <c r="B28" s="118" t="s">
        <v>183</v>
      </c>
      <c r="C28" s="119"/>
      <c r="D28" s="117" t="s">
        <v>87</v>
      </c>
      <c r="E28" s="117" t="s">
        <v>88</v>
      </c>
      <c r="F28" s="117" t="s">
        <v>78</v>
      </c>
      <c r="G28" s="120">
        <v>0.8</v>
      </c>
      <c r="H28" s="121" t="s">
        <v>184</v>
      </c>
      <c r="I28" s="122" t="s">
        <v>185</v>
      </c>
      <c r="J28" s="117" t="s">
        <v>186</v>
      </c>
      <c r="K28" s="117" t="s">
        <v>187</v>
      </c>
      <c r="L28" s="117" t="s">
        <v>83</v>
      </c>
      <c r="M28" s="117" t="s">
        <v>4</v>
      </c>
      <c r="N28" s="117" t="s">
        <v>188</v>
      </c>
    </row>
    <row r="29" spans="1:14" s="6" customFormat="1" ht="24.75" hidden="1" x14ac:dyDescent="0.2">
      <c r="A29" s="123">
        <v>25</v>
      </c>
      <c r="B29" s="118" t="s">
        <v>189</v>
      </c>
      <c r="C29" s="119"/>
      <c r="D29" s="117" t="s">
        <v>76</v>
      </c>
      <c r="E29" s="117" t="s">
        <v>77</v>
      </c>
      <c r="F29" s="117" t="s">
        <v>78</v>
      </c>
      <c r="G29" s="120">
        <v>1</v>
      </c>
      <c r="H29" s="121" t="s">
        <v>190</v>
      </c>
      <c r="I29" s="122" t="s">
        <v>191</v>
      </c>
      <c r="J29" s="117" t="s">
        <v>192</v>
      </c>
      <c r="K29" s="117" t="s">
        <v>193</v>
      </c>
      <c r="L29" s="117" t="s">
        <v>83</v>
      </c>
      <c r="M29" s="117" t="s">
        <v>4</v>
      </c>
      <c r="N29" s="117" t="s">
        <v>188</v>
      </c>
    </row>
    <row r="30" spans="1:14" s="6" customFormat="1" ht="24.75" hidden="1" x14ac:dyDescent="0.2">
      <c r="A30" s="123">
        <v>26</v>
      </c>
      <c r="B30" s="118" t="s">
        <v>194</v>
      </c>
      <c r="C30" s="119"/>
      <c r="D30" s="117" t="s">
        <v>98</v>
      </c>
      <c r="E30" s="117" t="s">
        <v>88</v>
      </c>
      <c r="F30" s="117" t="s">
        <v>78</v>
      </c>
      <c r="G30" s="120">
        <v>0.6</v>
      </c>
      <c r="H30" s="121" t="s">
        <v>121</v>
      </c>
      <c r="I30" s="122" t="s">
        <v>195</v>
      </c>
      <c r="J30" s="117" t="s">
        <v>196</v>
      </c>
      <c r="K30" s="117" t="s">
        <v>197</v>
      </c>
      <c r="L30" s="117" t="s">
        <v>102</v>
      </c>
      <c r="M30" s="117" t="s">
        <v>4</v>
      </c>
      <c r="N30" s="117" t="s">
        <v>124</v>
      </c>
    </row>
    <row r="31" spans="1:14" s="6" customFormat="1" ht="24.75" hidden="1" x14ac:dyDescent="0.2">
      <c r="A31" s="123">
        <v>27</v>
      </c>
      <c r="B31" s="118" t="s">
        <v>198</v>
      </c>
      <c r="C31" s="119"/>
      <c r="D31" s="117" t="s">
        <v>199</v>
      </c>
      <c r="E31" s="117" t="s">
        <v>78</v>
      </c>
      <c r="F31" s="117" t="s">
        <v>88</v>
      </c>
      <c r="G31" s="120">
        <v>0.2</v>
      </c>
      <c r="H31" s="121" t="s">
        <v>200</v>
      </c>
      <c r="I31" s="122" t="s">
        <v>201</v>
      </c>
      <c r="J31" s="117" t="s">
        <v>202</v>
      </c>
      <c r="K31" s="117" t="s">
        <v>203</v>
      </c>
      <c r="L31" s="117" t="s">
        <v>102</v>
      </c>
      <c r="M31" s="117" t="s">
        <v>4</v>
      </c>
      <c r="N31" s="117" t="s">
        <v>204</v>
      </c>
    </row>
    <row r="32" spans="1:14" s="6" customFormat="1" ht="24.75" hidden="1" x14ac:dyDescent="0.2">
      <c r="A32" s="123">
        <v>28</v>
      </c>
      <c r="B32" s="118" t="s">
        <v>205</v>
      </c>
      <c r="C32" s="119"/>
      <c r="D32" s="117" t="s">
        <v>98</v>
      </c>
      <c r="E32" s="117" t="s">
        <v>88</v>
      </c>
      <c r="F32" s="117" t="s">
        <v>78</v>
      </c>
      <c r="G32" s="120">
        <v>0.6</v>
      </c>
      <c r="H32" s="121" t="s">
        <v>206</v>
      </c>
      <c r="I32" s="122" t="s">
        <v>207</v>
      </c>
      <c r="J32" s="117" t="s">
        <v>208</v>
      </c>
      <c r="K32" s="117" t="s">
        <v>209</v>
      </c>
      <c r="L32" s="117" t="s">
        <v>102</v>
      </c>
      <c r="M32" s="117" t="s">
        <v>4</v>
      </c>
      <c r="N32" s="117" t="s">
        <v>129</v>
      </c>
    </row>
    <row r="33" spans="1:14" s="6" customFormat="1" ht="24.75" hidden="1" x14ac:dyDescent="0.2">
      <c r="A33" s="123">
        <v>29</v>
      </c>
      <c r="B33" s="124" t="s">
        <v>210</v>
      </c>
      <c r="C33" s="126"/>
      <c r="D33" s="117" t="s">
        <v>199</v>
      </c>
      <c r="E33" s="117" t="s">
        <v>78</v>
      </c>
      <c r="F33" s="117" t="s">
        <v>88</v>
      </c>
      <c r="G33" s="120">
        <v>0.2</v>
      </c>
      <c r="H33" s="121" t="s">
        <v>211</v>
      </c>
      <c r="I33" s="122">
        <v>242853</v>
      </c>
      <c r="J33" s="117" t="s">
        <v>212</v>
      </c>
      <c r="K33" s="117" t="s">
        <v>213</v>
      </c>
      <c r="L33" s="117" t="s">
        <v>102</v>
      </c>
      <c r="M33" s="117" t="s">
        <v>214</v>
      </c>
      <c r="N33" s="117" t="s">
        <v>215</v>
      </c>
    </row>
    <row r="34" spans="1:14" s="6" customFormat="1" ht="24.75" hidden="1" x14ac:dyDescent="0.2">
      <c r="A34" s="123">
        <v>30</v>
      </c>
      <c r="B34" s="124" t="s">
        <v>216</v>
      </c>
      <c r="C34" s="126"/>
      <c r="D34" s="117" t="s">
        <v>199</v>
      </c>
      <c r="E34" s="117" t="s">
        <v>78</v>
      </c>
      <c r="F34" s="117" t="s">
        <v>88</v>
      </c>
      <c r="G34" s="120">
        <v>0.2</v>
      </c>
      <c r="H34" s="121" t="s">
        <v>211</v>
      </c>
      <c r="I34" s="122">
        <v>242853</v>
      </c>
      <c r="J34" s="117" t="s">
        <v>217</v>
      </c>
      <c r="K34" s="117" t="s">
        <v>218</v>
      </c>
      <c r="L34" s="117" t="s">
        <v>102</v>
      </c>
      <c r="M34" s="117" t="s">
        <v>214</v>
      </c>
      <c r="N34" s="117" t="s">
        <v>215</v>
      </c>
    </row>
    <row r="35" spans="1:14" s="6" customFormat="1" ht="24.75" hidden="1" x14ac:dyDescent="0.2">
      <c r="A35" s="123">
        <v>31</v>
      </c>
      <c r="B35" s="124" t="s">
        <v>219</v>
      </c>
      <c r="C35" s="126"/>
      <c r="D35" s="117" t="s">
        <v>199</v>
      </c>
      <c r="E35" s="117" t="s">
        <v>78</v>
      </c>
      <c r="F35" s="117" t="s">
        <v>88</v>
      </c>
      <c r="G35" s="120">
        <v>0.2</v>
      </c>
      <c r="H35" s="121" t="s">
        <v>211</v>
      </c>
      <c r="I35" s="122">
        <v>242853</v>
      </c>
      <c r="J35" s="117" t="s">
        <v>220</v>
      </c>
      <c r="K35" s="117" t="s">
        <v>221</v>
      </c>
      <c r="L35" s="117" t="s">
        <v>102</v>
      </c>
      <c r="M35" s="117" t="s">
        <v>214</v>
      </c>
      <c r="N35" s="117" t="s">
        <v>215</v>
      </c>
    </row>
    <row r="36" spans="1:14" s="6" customFormat="1" ht="48" hidden="1" x14ac:dyDescent="0.2">
      <c r="A36" s="123">
        <v>32</v>
      </c>
      <c r="B36" s="124" t="s">
        <v>222</v>
      </c>
      <c r="C36" s="126"/>
      <c r="D36" s="117" t="s">
        <v>199</v>
      </c>
      <c r="E36" s="117" t="s">
        <v>78</v>
      </c>
      <c r="F36" s="117" t="s">
        <v>88</v>
      </c>
      <c r="G36" s="120">
        <v>0.2</v>
      </c>
      <c r="H36" s="121" t="s">
        <v>211</v>
      </c>
      <c r="I36" s="122">
        <v>242853</v>
      </c>
      <c r="J36" s="117" t="s">
        <v>220</v>
      </c>
      <c r="K36" s="127" t="s">
        <v>223</v>
      </c>
      <c r="L36" s="117" t="s">
        <v>102</v>
      </c>
      <c r="M36" s="117" t="s">
        <v>214</v>
      </c>
      <c r="N36" s="117" t="s">
        <v>215</v>
      </c>
    </row>
    <row r="37" spans="1:14" s="6" customFormat="1" ht="24.75" hidden="1" x14ac:dyDescent="0.2">
      <c r="A37" s="123">
        <v>33</v>
      </c>
      <c r="B37" s="124" t="s">
        <v>224</v>
      </c>
      <c r="C37" s="126"/>
      <c r="D37" s="117" t="s">
        <v>199</v>
      </c>
      <c r="E37" s="117" t="s">
        <v>78</v>
      </c>
      <c r="F37" s="117" t="s">
        <v>88</v>
      </c>
      <c r="G37" s="120">
        <v>0.2</v>
      </c>
      <c r="H37" s="121" t="s">
        <v>211</v>
      </c>
      <c r="I37" s="122">
        <v>242853</v>
      </c>
      <c r="J37" s="117" t="s">
        <v>225</v>
      </c>
      <c r="K37" s="117" t="s">
        <v>226</v>
      </c>
      <c r="L37" s="117" t="s">
        <v>102</v>
      </c>
      <c r="M37" s="117" t="s">
        <v>214</v>
      </c>
      <c r="N37" s="117" t="s">
        <v>215</v>
      </c>
    </row>
    <row r="38" spans="1:14" s="6" customFormat="1" ht="24.75" hidden="1" x14ac:dyDescent="0.2">
      <c r="A38" s="123">
        <v>34</v>
      </c>
      <c r="B38" s="124" t="s">
        <v>227</v>
      </c>
      <c r="C38" s="126"/>
      <c r="D38" s="117" t="s">
        <v>199</v>
      </c>
      <c r="E38" s="117" t="s">
        <v>78</v>
      </c>
      <c r="F38" s="117" t="s">
        <v>88</v>
      </c>
      <c r="G38" s="120">
        <v>0.2</v>
      </c>
      <c r="H38" s="121" t="s">
        <v>211</v>
      </c>
      <c r="I38" s="122">
        <v>242853</v>
      </c>
      <c r="J38" s="117" t="s">
        <v>228</v>
      </c>
      <c r="K38" s="117" t="s">
        <v>229</v>
      </c>
      <c r="L38" s="117" t="s">
        <v>102</v>
      </c>
      <c r="M38" s="117" t="s">
        <v>214</v>
      </c>
      <c r="N38" s="117" t="s">
        <v>215</v>
      </c>
    </row>
    <row r="39" spans="1:14" s="6" customFormat="1" ht="24.75" hidden="1" x14ac:dyDescent="0.2">
      <c r="A39" s="123">
        <v>35</v>
      </c>
      <c r="B39" s="124" t="s">
        <v>230</v>
      </c>
      <c r="C39" s="126"/>
      <c r="D39" s="117" t="s">
        <v>199</v>
      </c>
      <c r="E39" s="117" t="s">
        <v>78</v>
      </c>
      <c r="F39" s="117" t="s">
        <v>88</v>
      </c>
      <c r="G39" s="120">
        <v>0.2</v>
      </c>
      <c r="H39" s="121" t="s">
        <v>211</v>
      </c>
      <c r="I39" s="122">
        <v>242853</v>
      </c>
      <c r="J39" s="117" t="s">
        <v>231</v>
      </c>
      <c r="K39" s="117" t="s">
        <v>232</v>
      </c>
      <c r="L39" s="117" t="s">
        <v>102</v>
      </c>
      <c r="M39" s="117" t="s">
        <v>214</v>
      </c>
      <c r="N39" s="117" t="s">
        <v>215</v>
      </c>
    </row>
    <row r="40" spans="1:14" s="6" customFormat="1" ht="24.75" hidden="1" x14ac:dyDescent="0.2">
      <c r="A40" s="123">
        <v>36</v>
      </c>
      <c r="B40" s="124" t="s">
        <v>233</v>
      </c>
      <c r="C40" s="126"/>
      <c r="D40" s="117" t="s">
        <v>199</v>
      </c>
      <c r="E40" s="117" t="s">
        <v>78</v>
      </c>
      <c r="F40" s="117" t="s">
        <v>88</v>
      </c>
      <c r="G40" s="120">
        <v>0.2</v>
      </c>
      <c r="H40" s="121" t="s">
        <v>211</v>
      </c>
      <c r="I40" s="122">
        <v>242853</v>
      </c>
      <c r="J40" s="117" t="s">
        <v>234</v>
      </c>
      <c r="K40" s="117" t="s">
        <v>235</v>
      </c>
      <c r="L40" s="117" t="s">
        <v>102</v>
      </c>
      <c r="M40" s="117" t="s">
        <v>214</v>
      </c>
      <c r="N40" s="117" t="s">
        <v>215</v>
      </c>
    </row>
    <row r="41" spans="1:14" s="6" customFormat="1" ht="24.75" hidden="1" x14ac:dyDescent="0.2">
      <c r="A41" s="123">
        <v>37</v>
      </c>
      <c r="B41" s="124" t="s">
        <v>236</v>
      </c>
      <c r="C41" s="126"/>
      <c r="D41" s="117" t="s">
        <v>199</v>
      </c>
      <c r="E41" s="117" t="s">
        <v>78</v>
      </c>
      <c r="F41" s="117" t="s">
        <v>88</v>
      </c>
      <c r="G41" s="120">
        <v>0.2</v>
      </c>
      <c r="H41" s="121" t="s">
        <v>211</v>
      </c>
      <c r="I41" s="122">
        <v>242853</v>
      </c>
      <c r="J41" s="117" t="s">
        <v>237</v>
      </c>
      <c r="K41" s="117" t="s">
        <v>238</v>
      </c>
      <c r="L41" s="117" t="s">
        <v>102</v>
      </c>
      <c r="M41" s="117" t="s">
        <v>214</v>
      </c>
      <c r="N41" s="117" t="s">
        <v>215</v>
      </c>
    </row>
    <row r="42" spans="1:14" s="6" customFormat="1" ht="24.75" hidden="1" x14ac:dyDescent="0.2">
      <c r="A42" s="123">
        <v>38</v>
      </c>
      <c r="B42" s="124" t="s">
        <v>239</v>
      </c>
      <c r="C42" s="126"/>
      <c r="D42" s="117" t="s">
        <v>199</v>
      </c>
      <c r="E42" s="117" t="s">
        <v>78</v>
      </c>
      <c r="F42" s="117" t="s">
        <v>88</v>
      </c>
      <c r="G42" s="120">
        <v>0.2</v>
      </c>
      <c r="H42" s="121" t="s">
        <v>211</v>
      </c>
      <c r="I42" s="122">
        <v>242853</v>
      </c>
      <c r="J42" s="117" t="s">
        <v>240</v>
      </c>
      <c r="K42" s="117" t="s">
        <v>241</v>
      </c>
      <c r="L42" s="117" t="s">
        <v>102</v>
      </c>
      <c r="M42" s="117" t="s">
        <v>214</v>
      </c>
      <c r="N42" s="117" t="s">
        <v>215</v>
      </c>
    </row>
    <row r="43" spans="1:14" s="6" customFormat="1" ht="24.75" hidden="1" x14ac:dyDescent="0.2">
      <c r="A43" s="123">
        <v>39</v>
      </c>
      <c r="B43" s="124" t="s">
        <v>242</v>
      </c>
      <c r="C43" s="126"/>
      <c r="D43" s="117" t="s">
        <v>199</v>
      </c>
      <c r="E43" s="117" t="s">
        <v>78</v>
      </c>
      <c r="F43" s="117" t="s">
        <v>88</v>
      </c>
      <c r="G43" s="120">
        <v>0.2</v>
      </c>
      <c r="H43" s="121" t="s">
        <v>211</v>
      </c>
      <c r="I43" s="122">
        <v>242853</v>
      </c>
      <c r="J43" s="117" t="s">
        <v>243</v>
      </c>
      <c r="K43" s="117" t="s">
        <v>241</v>
      </c>
      <c r="L43" s="117" t="s">
        <v>102</v>
      </c>
      <c r="M43" s="117" t="s">
        <v>214</v>
      </c>
      <c r="N43" s="117" t="s">
        <v>215</v>
      </c>
    </row>
    <row r="44" spans="1:14" s="6" customFormat="1" ht="24.75" hidden="1" x14ac:dyDescent="0.2">
      <c r="A44" s="123">
        <v>40</v>
      </c>
      <c r="B44" s="124" t="s">
        <v>244</v>
      </c>
      <c r="C44" s="126"/>
      <c r="D44" s="117" t="s">
        <v>199</v>
      </c>
      <c r="E44" s="117" t="s">
        <v>78</v>
      </c>
      <c r="F44" s="117" t="s">
        <v>88</v>
      </c>
      <c r="G44" s="120">
        <v>0.2</v>
      </c>
      <c r="H44" s="121" t="s">
        <v>211</v>
      </c>
      <c r="I44" s="122">
        <v>242853</v>
      </c>
      <c r="J44" s="117" t="s">
        <v>245</v>
      </c>
      <c r="K44" s="117" t="s">
        <v>246</v>
      </c>
      <c r="L44" s="117" t="s">
        <v>102</v>
      </c>
      <c r="M44" s="117" t="s">
        <v>214</v>
      </c>
      <c r="N44" s="117" t="s">
        <v>215</v>
      </c>
    </row>
    <row r="45" spans="1:14" s="6" customFormat="1" ht="24.75" hidden="1" x14ac:dyDescent="0.2">
      <c r="A45" s="123">
        <v>41</v>
      </c>
      <c r="B45" s="124" t="s">
        <v>247</v>
      </c>
      <c r="C45" s="126"/>
      <c r="D45" s="117" t="s">
        <v>199</v>
      </c>
      <c r="E45" s="117" t="s">
        <v>78</v>
      </c>
      <c r="F45" s="117" t="s">
        <v>88</v>
      </c>
      <c r="G45" s="120">
        <v>0.2</v>
      </c>
      <c r="H45" s="121" t="s">
        <v>211</v>
      </c>
      <c r="I45" s="122">
        <v>242853</v>
      </c>
      <c r="J45" s="117" t="s">
        <v>248</v>
      </c>
      <c r="K45" s="117" t="s">
        <v>246</v>
      </c>
      <c r="L45" s="117" t="s">
        <v>102</v>
      </c>
      <c r="M45" s="117" t="s">
        <v>214</v>
      </c>
      <c r="N45" s="117" t="s">
        <v>215</v>
      </c>
    </row>
    <row r="46" spans="1:14" s="6" customFormat="1" ht="24.75" hidden="1" x14ac:dyDescent="0.2">
      <c r="A46" s="123">
        <v>42</v>
      </c>
      <c r="B46" s="124" t="s">
        <v>249</v>
      </c>
      <c r="C46" s="126"/>
      <c r="D46" s="117" t="s">
        <v>199</v>
      </c>
      <c r="E46" s="117" t="s">
        <v>78</v>
      </c>
      <c r="F46" s="117" t="s">
        <v>88</v>
      </c>
      <c r="G46" s="120">
        <v>0.2</v>
      </c>
      <c r="H46" s="121" t="s">
        <v>211</v>
      </c>
      <c r="I46" s="122">
        <v>242853</v>
      </c>
      <c r="J46" s="117" t="s">
        <v>250</v>
      </c>
      <c r="K46" s="117" t="s">
        <v>251</v>
      </c>
      <c r="L46" s="117" t="s">
        <v>102</v>
      </c>
      <c r="M46" s="117" t="s">
        <v>214</v>
      </c>
      <c r="N46" s="117" t="s">
        <v>215</v>
      </c>
    </row>
    <row r="47" spans="1:14" s="6" customFormat="1" ht="24.75" hidden="1" x14ac:dyDescent="0.2">
      <c r="A47" s="123">
        <v>43</v>
      </c>
      <c r="B47" s="124" t="s">
        <v>252</v>
      </c>
      <c r="C47" s="126"/>
      <c r="D47" s="117" t="s">
        <v>199</v>
      </c>
      <c r="E47" s="117" t="s">
        <v>78</v>
      </c>
      <c r="F47" s="117" t="s">
        <v>88</v>
      </c>
      <c r="G47" s="120">
        <v>0.2</v>
      </c>
      <c r="H47" s="121" t="s">
        <v>211</v>
      </c>
      <c r="I47" s="122">
        <v>242853</v>
      </c>
      <c r="J47" s="117" t="s">
        <v>253</v>
      </c>
      <c r="K47" s="117" t="s">
        <v>251</v>
      </c>
      <c r="L47" s="117" t="s">
        <v>102</v>
      </c>
      <c r="M47" s="117" t="s">
        <v>214</v>
      </c>
      <c r="N47" s="117" t="s">
        <v>215</v>
      </c>
    </row>
    <row r="48" spans="1:14" s="6" customFormat="1" ht="24.75" hidden="1" x14ac:dyDescent="0.2">
      <c r="A48" s="123">
        <v>44</v>
      </c>
      <c r="B48" s="124" t="s">
        <v>254</v>
      </c>
      <c r="C48" s="126"/>
      <c r="D48" s="117" t="s">
        <v>199</v>
      </c>
      <c r="E48" s="117" t="s">
        <v>78</v>
      </c>
      <c r="F48" s="117" t="s">
        <v>88</v>
      </c>
      <c r="G48" s="120">
        <v>0.2</v>
      </c>
      <c r="H48" s="121" t="s">
        <v>211</v>
      </c>
      <c r="I48" s="122">
        <v>242853</v>
      </c>
      <c r="J48" s="117" t="s">
        <v>255</v>
      </c>
      <c r="K48" s="117" t="s">
        <v>256</v>
      </c>
      <c r="L48" s="117" t="s">
        <v>102</v>
      </c>
      <c r="M48" s="117" t="s">
        <v>214</v>
      </c>
      <c r="N48" s="117" t="s">
        <v>215</v>
      </c>
    </row>
    <row r="49" spans="1:14" s="6" customFormat="1" ht="24.75" hidden="1" x14ac:dyDescent="0.2">
      <c r="A49" s="123">
        <v>45</v>
      </c>
      <c r="B49" s="124" t="s">
        <v>257</v>
      </c>
      <c r="C49" s="126"/>
      <c r="D49" s="117" t="s">
        <v>199</v>
      </c>
      <c r="E49" s="117" t="s">
        <v>78</v>
      </c>
      <c r="F49" s="117" t="s">
        <v>88</v>
      </c>
      <c r="G49" s="120">
        <v>0.2</v>
      </c>
      <c r="H49" s="121" t="s">
        <v>211</v>
      </c>
      <c r="I49" s="122">
        <v>242853</v>
      </c>
      <c r="J49" s="117" t="s">
        <v>258</v>
      </c>
      <c r="K49" s="117" t="s">
        <v>256</v>
      </c>
      <c r="L49" s="117" t="s">
        <v>102</v>
      </c>
      <c r="M49" s="117" t="s">
        <v>214</v>
      </c>
      <c r="N49" s="117" t="s">
        <v>215</v>
      </c>
    </row>
    <row r="50" spans="1:14" s="6" customFormat="1" ht="24.75" hidden="1" x14ac:dyDescent="0.2">
      <c r="A50" s="123">
        <v>46</v>
      </c>
      <c r="B50" s="124" t="s">
        <v>259</v>
      </c>
      <c r="C50" s="126"/>
      <c r="D50" s="117" t="s">
        <v>199</v>
      </c>
      <c r="E50" s="117" t="s">
        <v>78</v>
      </c>
      <c r="F50" s="117" t="s">
        <v>88</v>
      </c>
      <c r="G50" s="120">
        <v>0.2</v>
      </c>
      <c r="H50" s="121" t="s">
        <v>211</v>
      </c>
      <c r="I50" s="122">
        <v>242853</v>
      </c>
      <c r="J50" s="117" t="s">
        <v>260</v>
      </c>
      <c r="K50" s="117" t="s">
        <v>261</v>
      </c>
      <c r="L50" s="117" t="s">
        <v>102</v>
      </c>
      <c r="M50" s="117" t="s">
        <v>214</v>
      </c>
      <c r="N50" s="117" t="s">
        <v>215</v>
      </c>
    </row>
    <row r="51" spans="1:14" s="6" customFormat="1" ht="24.75" hidden="1" x14ac:dyDescent="0.2">
      <c r="A51" s="123">
        <v>47</v>
      </c>
      <c r="B51" s="124" t="s">
        <v>262</v>
      </c>
      <c r="C51" s="126"/>
      <c r="D51" s="117" t="s">
        <v>199</v>
      </c>
      <c r="E51" s="117" t="s">
        <v>78</v>
      </c>
      <c r="F51" s="117" t="s">
        <v>88</v>
      </c>
      <c r="G51" s="120">
        <v>0.2</v>
      </c>
      <c r="H51" s="121" t="s">
        <v>211</v>
      </c>
      <c r="I51" s="122">
        <v>242853</v>
      </c>
      <c r="J51" s="117" t="s">
        <v>263</v>
      </c>
      <c r="K51" s="117" t="s">
        <v>261</v>
      </c>
      <c r="L51" s="117" t="s">
        <v>102</v>
      </c>
      <c r="M51" s="117" t="s">
        <v>214</v>
      </c>
      <c r="N51" s="117" t="s">
        <v>215</v>
      </c>
    </row>
    <row r="52" spans="1:14" s="6" customFormat="1" ht="24.75" hidden="1" x14ac:dyDescent="0.2">
      <c r="A52" s="123">
        <v>48</v>
      </c>
      <c r="B52" s="124" t="s">
        <v>264</v>
      </c>
      <c r="C52" s="126"/>
      <c r="D52" s="117" t="s">
        <v>199</v>
      </c>
      <c r="E52" s="117" t="s">
        <v>78</v>
      </c>
      <c r="F52" s="117" t="s">
        <v>88</v>
      </c>
      <c r="G52" s="120">
        <v>0.2</v>
      </c>
      <c r="H52" s="121" t="s">
        <v>211</v>
      </c>
      <c r="I52" s="122">
        <v>242853</v>
      </c>
      <c r="J52" s="117" t="s">
        <v>265</v>
      </c>
      <c r="K52" s="117" t="s">
        <v>266</v>
      </c>
      <c r="L52" s="117" t="s">
        <v>102</v>
      </c>
      <c r="M52" s="117" t="s">
        <v>214</v>
      </c>
      <c r="N52" s="117" t="s">
        <v>215</v>
      </c>
    </row>
    <row r="53" spans="1:14" s="6" customFormat="1" ht="24.75" hidden="1" x14ac:dyDescent="0.2">
      <c r="A53" s="123">
        <v>49</v>
      </c>
      <c r="B53" s="124" t="s">
        <v>267</v>
      </c>
      <c r="C53" s="126"/>
      <c r="D53" s="117" t="s">
        <v>199</v>
      </c>
      <c r="E53" s="117" t="s">
        <v>78</v>
      </c>
      <c r="F53" s="117" t="s">
        <v>88</v>
      </c>
      <c r="G53" s="120">
        <v>0.2</v>
      </c>
      <c r="H53" s="121" t="s">
        <v>211</v>
      </c>
      <c r="I53" s="122">
        <v>242853</v>
      </c>
      <c r="J53" s="117" t="s">
        <v>268</v>
      </c>
      <c r="K53" s="117" t="s">
        <v>266</v>
      </c>
      <c r="L53" s="117" t="s">
        <v>102</v>
      </c>
      <c r="M53" s="117" t="s">
        <v>214</v>
      </c>
      <c r="N53" s="117" t="s">
        <v>215</v>
      </c>
    </row>
    <row r="54" spans="1:14" s="6" customFormat="1" ht="24.75" hidden="1" x14ac:dyDescent="0.2">
      <c r="A54" s="123">
        <v>50</v>
      </c>
      <c r="B54" s="124" t="s">
        <v>269</v>
      </c>
      <c r="C54" s="126"/>
      <c r="D54" s="117" t="s">
        <v>199</v>
      </c>
      <c r="E54" s="117" t="s">
        <v>78</v>
      </c>
      <c r="F54" s="117" t="s">
        <v>88</v>
      </c>
      <c r="G54" s="120">
        <v>0.2</v>
      </c>
      <c r="H54" s="121" t="s">
        <v>211</v>
      </c>
      <c r="I54" s="122">
        <v>242853</v>
      </c>
      <c r="J54" s="117" t="s">
        <v>270</v>
      </c>
      <c r="K54" s="117" t="s">
        <v>271</v>
      </c>
      <c r="L54" s="117" t="s">
        <v>102</v>
      </c>
      <c r="M54" s="117" t="s">
        <v>214</v>
      </c>
      <c r="N54" s="117" t="s">
        <v>215</v>
      </c>
    </row>
    <row r="55" spans="1:14" s="6" customFormat="1" ht="24.75" hidden="1" x14ac:dyDescent="0.2">
      <c r="A55" s="123">
        <v>51</v>
      </c>
      <c r="B55" s="124" t="s">
        <v>272</v>
      </c>
      <c r="C55" s="126"/>
      <c r="D55" s="117" t="s">
        <v>199</v>
      </c>
      <c r="E55" s="117" t="s">
        <v>78</v>
      </c>
      <c r="F55" s="117" t="s">
        <v>88</v>
      </c>
      <c r="G55" s="120">
        <v>0.2</v>
      </c>
      <c r="H55" s="121" t="s">
        <v>211</v>
      </c>
      <c r="I55" s="122">
        <v>242853</v>
      </c>
      <c r="J55" s="117" t="s">
        <v>273</v>
      </c>
      <c r="K55" s="117" t="s">
        <v>271</v>
      </c>
      <c r="L55" s="117" t="s">
        <v>102</v>
      </c>
      <c r="M55" s="117" t="s">
        <v>214</v>
      </c>
      <c r="N55" s="117" t="s">
        <v>215</v>
      </c>
    </row>
    <row r="56" spans="1:14" s="6" customFormat="1" ht="24.75" hidden="1" x14ac:dyDescent="0.2">
      <c r="A56" s="123">
        <v>52</v>
      </c>
      <c r="B56" s="124" t="s">
        <v>274</v>
      </c>
      <c r="C56" s="126"/>
      <c r="D56" s="117" t="s">
        <v>199</v>
      </c>
      <c r="E56" s="117" t="s">
        <v>78</v>
      </c>
      <c r="F56" s="117" t="s">
        <v>88</v>
      </c>
      <c r="G56" s="120">
        <v>0.2</v>
      </c>
      <c r="H56" s="121" t="s">
        <v>211</v>
      </c>
      <c r="I56" s="122">
        <v>242853</v>
      </c>
      <c r="J56" s="117" t="s">
        <v>275</v>
      </c>
      <c r="K56" s="117" t="s">
        <v>276</v>
      </c>
      <c r="L56" s="117" t="s">
        <v>102</v>
      </c>
      <c r="M56" s="117" t="s">
        <v>214</v>
      </c>
      <c r="N56" s="117" t="s">
        <v>215</v>
      </c>
    </row>
    <row r="57" spans="1:14" s="6" customFormat="1" ht="24.75" hidden="1" x14ac:dyDescent="0.2">
      <c r="A57" s="123">
        <v>53</v>
      </c>
      <c r="B57" s="124" t="s">
        <v>277</v>
      </c>
      <c r="C57" s="126"/>
      <c r="D57" s="117" t="s">
        <v>199</v>
      </c>
      <c r="E57" s="117" t="s">
        <v>78</v>
      </c>
      <c r="F57" s="117" t="s">
        <v>88</v>
      </c>
      <c r="G57" s="120">
        <v>0.2</v>
      </c>
      <c r="H57" s="121" t="s">
        <v>211</v>
      </c>
      <c r="I57" s="122">
        <v>242853</v>
      </c>
      <c r="J57" s="117" t="s">
        <v>278</v>
      </c>
      <c r="K57" s="117" t="s">
        <v>276</v>
      </c>
      <c r="L57" s="117" t="s">
        <v>102</v>
      </c>
      <c r="M57" s="117" t="s">
        <v>214</v>
      </c>
      <c r="N57" s="117" t="s">
        <v>215</v>
      </c>
    </row>
    <row r="58" spans="1:14" s="6" customFormat="1" ht="24.75" hidden="1" x14ac:dyDescent="0.2">
      <c r="A58" s="123">
        <v>54</v>
      </c>
      <c r="B58" s="124" t="s">
        <v>279</v>
      </c>
      <c r="C58" s="126"/>
      <c r="D58" s="117" t="s">
        <v>199</v>
      </c>
      <c r="E58" s="117" t="s">
        <v>78</v>
      </c>
      <c r="F58" s="117" t="s">
        <v>88</v>
      </c>
      <c r="G58" s="120">
        <v>0.2</v>
      </c>
      <c r="H58" s="121" t="s">
        <v>211</v>
      </c>
      <c r="I58" s="122">
        <v>242853</v>
      </c>
      <c r="J58" s="117" t="s">
        <v>280</v>
      </c>
      <c r="K58" s="117" t="s">
        <v>281</v>
      </c>
      <c r="L58" s="117" t="s">
        <v>102</v>
      </c>
      <c r="M58" s="117" t="s">
        <v>214</v>
      </c>
      <c r="N58" s="117" t="s">
        <v>215</v>
      </c>
    </row>
    <row r="59" spans="1:14" s="6" customFormat="1" ht="24.75" hidden="1" x14ac:dyDescent="0.2">
      <c r="A59" s="123">
        <v>55</v>
      </c>
      <c r="B59" s="124" t="s">
        <v>282</v>
      </c>
      <c r="C59" s="126"/>
      <c r="D59" s="117" t="s">
        <v>199</v>
      </c>
      <c r="E59" s="117" t="s">
        <v>78</v>
      </c>
      <c r="F59" s="117" t="s">
        <v>88</v>
      </c>
      <c r="G59" s="120">
        <v>0.2</v>
      </c>
      <c r="H59" s="121" t="s">
        <v>211</v>
      </c>
      <c r="I59" s="122">
        <v>242853</v>
      </c>
      <c r="J59" s="117" t="s">
        <v>283</v>
      </c>
      <c r="K59" s="117" t="s">
        <v>281</v>
      </c>
      <c r="L59" s="117" t="s">
        <v>102</v>
      </c>
      <c r="M59" s="117" t="s">
        <v>214</v>
      </c>
      <c r="N59" s="117" t="s">
        <v>215</v>
      </c>
    </row>
    <row r="60" spans="1:14" s="6" customFormat="1" ht="24.75" hidden="1" x14ac:dyDescent="0.2">
      <c r="A60" s="123">
        <v>56</v>
      </c>
      <c r="B60" s="124" t="s">
        <v>284</v>
      </c>
      <c r="C60" s="126"/>
      <c r="D60" s="117" t="s">
        <v>199</v>
      </c>
      <c r="E60" s="117" t="s">
        <v>78</v>
      </c>
      <c r="F60" s="117" t="s">
        <v>88</v>
      </c>
      <c r="G60" s="120">
        <v>0.2</v>
      </c>
      <c r="H60" s="121" t="s">
        <v>211</v>
      </c>
      <c r="I60" s="122">
        <v>242853</v>
      </c>
      <c r="J60" s="117" t="s">
        <v>285</v>
      </c>
      <c r="K60" s="117" t="s">
        <v>286</v>
      </c>
      <c r="L60" s="117" t="s">
        <v>102</v>
      </c>
      <c r="M60" s="117" t="s">
        <v>214</v>
      </c>
      <c r="N60" s="117" t="s">
        <v>215</v>
      </c>
    </row>
    <row r="61" spans="1:14" s="6" customFormat="1" ht="24.75" hidden="1" x14ac:dyDescent="0.2">
      <c r="A61" s="123">
        <v>57</v>
      </c>
      <c r="B61" s="124" t="s">
        <v>287</v>
      </c>
      <c r="C61" s="126"/>
      <c r="D61" s="117" t="s">
        <v>199</v>
      </c>
      <c r="E61" s="117" t="s">
        <v>78</v>
      </c>
      <c r="F61" s="117" t="s">
        <v>88</v>
      </c>
      <c r="G61" s="120">
        <v>0.2</v>
      </c>
      <c r="H61" s="121" t="s">
        <v>211</v>
      </c>
      <c r="I61" s="122">
        <v>242853</v>
      </c>
      <c r="J61" s="117" t="s">
        <v>288</v>
      </c>
      <c r="K61" s="117" t="s">
        <v>286</v>
      </c>
      <c r="L61" s="117" t="s">
        <v>102</v>
      </c>
      <c r="M61" s="117" t="s">
        <v>214</v>
      </c>
      <c r="N61" s="117" t="s">
        <v>215</v>
      </c>
    </row>
    <row r="62" spans="1:14" s="6" customFormat="1" ht="24.75" hidden="1" x14ac:dyDescent="0.2">
      <c r="A62" s="123">
        <v>58</v>
      </c>
      <c r="B62" s="124" t="s">
        <v>289</v>
      </c>
      <c r="C62" s="126"/>
      <c r="D62" s="117" t="s">
        <v>199</v>
      </c>
      <c r="E62" s="117" t="s">
        <v>78</v>
      </c>
      <c r="F62" s="117" t="s">
        <v>88</v>
      </c>
      <c r="G62" s="120">
        <v>0.2</v>
      </c>
      <c r="H62" s="121" t="s">
        <v>211</v>
      </c>
      <c r="I62" s="122">
        <v>242853</v>
      </c>
      <c r="J62" s="117" t="s">
        <v>290</v>
      </c>
      <c r="K62" s="117" t="s">
        <v>291</v>
      </c>
      <c r="L62" s="117" t="s">
        <v>102</v>
      </c>
      <c r="M62" s="117" t="s">
        <v>214</v>
      </c>
      <c r="N62" s="117" t="s">
        <v>215</v>
      </c>
    </row>
    <row r="63" spans="1:14" s="6" customFormat="1" ht="24.75" hidden="1" x14ac:dyDescent="0.2">
      <c r="A63" s="123">
        <v>59</v>
      </c>
      <c r="B63" s="124" t="s">
        <v>292</v>
      </c>
      <c r="C63" s="126"/>
      <c r="D63" s="117" t="s">
        <v>199</v>
      </c>
      <c r="E63" s="117" t="s">
        <v>78</v>
      </c>
      <c r="F63" s="117" t="s">
        <v>88</v>
      </c>
      <c r="G63" s="120">
        <v>0.2</v>
      </c>
      <c r="H63" s="121" t="s">
        <v>211</v>
      </c>
      <c r="I63" s="122">
        <v>242853</v>
      </c>
      <c r="J63" s="117" t="s">
        <v>293</v>
      </c>
      <c r="K63" s="117" t="s">
        <v>291</v>
      </c>
      <c r="L63" s="117" t="s">
        <v>102</v>
      </c>
      <c r="M63" s="117" t="s">
        <v>214</v>
      </c>
      <c r="N63" s="117" t="s">
        <v>215</v>
      </c>
    </row>
    <row r="64" spans="1:14" s="6" customFormat="1" ht="24.75" hidden="1" x14ac:dyDescent="0.2">
      <c r="A64" s="123">
        <v>60</v>
      </c>
      <c r="B64" s="124" t="s">
        <v>294</v>
      </c>
      <c r="C64" s="126"/>
      <c r="D64" s="117" t="s">
        <v>199</v>
      </c>
      <c r="E64" s="117" t="s">
        <v>78</v>
      </c>
      <c r="F64" s="117" t="s">
        <v>88</v>
      </c>
      <c r="G64" s="120">
        <v>0.2</v>
      </c>
      <c r="H64" s="121" t="s">
        <v>211</v>
      </c>
      <c r="I64" s="122">
        <v>242853</v>
      </c>
      <c r="J64" s="117" t="s">
        <v>295</v>
      </c>
      <c r="K64" s="117" t="s">
        <v>296</v>
      </c>
      <c r="L64" s="117" t="s">
        <v>102</v>
      </c>
      <c r="M64" s="117" t="s">
        <v>214</v>
      </c>
      <c r="N64" s="117" t="s">
        <v>215</v>
      </c>
    </row>
    <row r="65" spans="1:14" s="6" customFormat="1" ht="24.75" hidden="1" x14ac:dyDescent="0.2">
      <c r="A65" s="123">
        <v>61</v>
      </c>
      <c r="B65" s="124" t="s">
        <v>297</v>
      </c>
      <c r="C65" s="126"/>
      <c r="D65" s="117" t="s">
        <v>199</v>
      </c>
      <c r="E65" s="117" t="s">
        <v>78</v>
      </c>
      <c r="F65" s="117" t="s">
        <v>88</v>
      </c>
      <c r="G65" s="120">
        <v>0.2</v>
      </c>
      <c r="H65" s="121" t="s">
        <v>211</v>
      </c>
      <c r="I65" s="122">
        <v>242853</v>
      </c>
      <c r="J65" s="117" t="s">
        <v>298</v>
      </c>
      <c r="K65" s="117" t="s">
        <v>296</v>
      </c>
      <c r="L65" s="117" t="s">
        <v>102</v>
      </c>
      <c r="M65" s="117" t="s">
        <v>214</v>
      </c>
      <c r="N65" s="117" t="s">
        <v>215</v>
      </c>
    </row>
    <row r="66" spans="1:14" s="6" customFormat="1" ht="24.75" hidden="1" x14ac:dyDescent="0.2">
      <c r="A66" s="123">
        <v>62</v>
      </c>
      <c r="B66" s="124" t="s">
        <v>299</v>
      </c>
      <c r="C66" s="126"/>
      <c r="D66" s="117" t="s">
        <v>199</v>
      </c>
      <c r="E66" s="117" t="s">
        <v>78</v>
      </c>
      <c r="F66" s="117" t="s">
        <v>88</v>
      </c>
      <c r="G66" s="120">
        <v>0.2</v>
      </c>
      <c r="H66" s="121" t="s">
        <v>211</v>
      </c>
      <c r="I66" s="122">
        <v>242853</v>
      </c>
      <c r="J66" s="117" t="s">
        <v>300</v>
      </c>
      <c r="K66" s="117" t="s">
        <v>301</v>
      </c>
      <c r="L66" s="117" t="s">
        <v>102</v>
      </c>
      <c r="M66" s="117" t="s">
        <v>214</v>
      </c>
      <c r="N66" s="117" t="s">
        <v>215</v>
      </c>
    </row>
    <row r="67" spans="1:14" s="6" customFormat="1" ht="24.75" hidden="1" x14ac:dyDescent="0.2">
      <c r="A67" s="123">
        <v>63</v>
      </c>
      <c r="B67" s="124" t="s">
        <v>302</v>
      </c>
      <c r="C67" s="126"/>
      <c r="D67" s="117" t="s">
        <v>199</v>
      </c>
      <c r="E67" s="117" t="s">
        <v>78</v>
      </c>
      <c r="F67" s="117" t="s">
        <v>88</v>
      </c>
      <c r="G67" s="120">
        <v>0.2</v>
      </c>
      <c r="H67" s="121" t="s">
        <v>211</v>
      </c>
      <c r="I67" s="122">
        <v>242853</v>
      </c>
      <c r="J67" s="117" t="s">
        <v>303</v>
      </c>
      <c r="K67" s="117" t="s">
        <v>301</v>
      </c>
      <c r="L67" s="117" t="s">
        <v>102</v>
      </c>
      <c r="M67" s="117" t="s">
        <v>214</v>
      </c>
      <c r="N67" s="117" t="s">
        <v>215</v>
      </c>
    </row>
    <row r="68" spans="1:14" s="6" customFormat="1" ht="24.75" hidden="1" x14ac:dyDescent="0.2">
      <c r="A68" s="123">
        <v>64</v>
      </c>
      <c r="B68" s="124" t="s">
        <v>304</v>
      </c>
      <c r="C68" s="126"/>
      <c r="D68" s="117" t="s">
        <v>199</v>
      </c>
      <c r="E68" s="117" t="s">
        <v>78</v>
      </c>
      <c r="F68" s="117" t="s">
        <v>88</v>
      </c>
      <c r="G68" s="120">
        <v>0.2</v>
      </c>
      <c r="H68" s="121" t="s">
        <v>211</v>
      </c>
      <c r="I68" s="122">
        <v>242853</v>
      </c>
      <c r="J68" s="117" t="s">
        <v>305</v>
      </c>
      <c r="K68" s="117" t="s">
        <v>306</v>
      </c>
      <c r="L68" s="117" t="s">
        <v>102</v>
      </c>
      <c r="M68" s="117" t="s">
        <v>214</v>
      </c>
      <c r="N68" s="117" t="s">
        <v>215</v>
      </c>
    </row>
    <row r="69" spans="1:14" s="6" customFormat="1" ht="24.75" hidden="1" x14ac:dyDescent="0.2">
      <c r="A69" s="123">
        <v>65</v>
      </c>
      <c r="B69" s="124" t="s">
        <v>307</v>
      </c>
      <c r="C69" s="126"/>
      <c r="D69" s="117" t="s">
        <v>199</v>
      </c>
      <c r="E69" s="117" t="s">
        <v>78</v>
      </c>
      <c r="F69" s="117" t="s">
        <v>88</v>
      </c>
      <c r="G69" s="120">
        <v>0.2</v>
      </c>
      <c r="H69" s="121" t="s">
        <v>211</v>
      </c>
      <c r="I69" s="122">
        <v>242853</v>
      </c>
      <c r="J69" s="117" t="s">
        <v>308</v>
      </c>
      <c r="K69" s="117" t="s">
        <v>306</v>
      </c>
      <c r="L69" s="117" t="s">
        <v>102</v>
      </c>
      <c r="M69" s="117" t="s">
        <v>214</v>
      </c>
      <c r="N69" s="117" t="s">
        <v>215</v>
      </c>
    </row>
    <row r="70" spans="1:14" s="6" customFormat="1" ht="24.75" hidden="1" x14ac:dyDescent="0.2">
      <c r="A70" s="123">
        <v>66</v>
      </c>
      <c r="B70" s="124" t="s">
        <v>309</v>
      </c>
      <c r="C70" s="126"/>
      <c r="D70" s="117" t="s">
        <v>199</v>
      </c>
      <c r="E70" s="117" t="s">
        <v>78</v>
      </c>
      <c r="F70" s="117" t="s">
        <v>88</v>
      </c>
      <c r="G70" s="120">
        <v>0.2</v>
      </c>
      <c r="H70" s="121" t="s">
        <v>211</v>
      </c>
      <c r="I70" s="122">
        <v>242853</v>
      </c>
      <c r="J70" s="117" t="s">
        <v>310</v>
      </c>
      <c r="K70" s="117" t="s">
        <v>311</v>
      </c>
      <c r="L70" s="117" t="s">
        <v>102</v>
      </c>
      <c r="M70" s="117" t="s">
        <v>214</v>
      </c>
      <c r="N70" s="117" t="s">
        <v>215</v>
      </c>
    </row>
    <row r="71" spans="1:14" s="6" customFormat="1" ht="24.75" hidden="1" x14ac:dyDescent="0.2">
      <c r="A71" s="123">
        <v>67</v>
      </c>
      <c r="B71" s="124" t="s">
        <v>312</v>
      </c>
      <c r="C71" s="126"/>
      <c r="D71" s="117" t="s">
        <v>199</v>
      </c>
      <c r="E71" s="117" t="s">
        <v>78</v>
      </c>
      <c r="F71" s="117" t="s">
        <v>88</v>
      </c>
      <c r="G71" s="120">
        <v>0.2</v>
      </c>
      <c r="H71" s="121" t="s">
        <v>211</v>
      </c>
      <c r="I71" s="122">
        <v>242853</v>
      </c>
      <c r="J71" s="117" t="s">
        <v>313</v>
      </c>
      <c r="K71" s="117" t="s">
        <v>311</v>
      </c>
      <c r="L71" s="117" t="s">
        <v>102</v>
      </c>
      <c r="M71" s="117" t="s">
        <v>214</v>
      </c>
      <c r="N71" s="117" t="s">
        <v>215</v>
      </c>
    </row>
    <row r="72" spans="1:14" s="6" customFormat="1" ht="24.75" hidden="1" x14ac:dyDescent="0.2">
      <c r="A72" s="123">
        <v>68</v>
      </c>
      <c r="B72" s="124" t="s">
        <v>314</v>
      </c>
      <c r="C72" s="126"/>
      <c r="D72" s="117" t="s">
        <v>199</v>
      </c>
      <c r="E72" s="117" t="s">
        <v>78</v>
      </c>
      <c r="F72" s="117" t="s">
        <v>88</v>
      </c>
      <c r="G72" s="120">
        <v>0.2</v>
      </c>
      <c r="H72" s="121" t="s">
        <v>211</v>
      </c>
      <c r="I72" s="122">
        <v>242853</v>
      </c>
      <c r="J72" s="117" t="s">
        <v>315</v>
      </c>
      <c r="K72" s="117" t="s">
        <v>316</v>
      </c>
      <c r="L72" s="117" t="s">
        <v>102</v>
      </c>
      <c r="M72" s="117" t="s">
        <v>214</v>
      </c>
      <c r="N72" s="117" t="s">
        <v>215</v>
      </c>
    </row>
    <row r="73" spans="1:14" s="6" customFormat="1" ht="24.75" hidden="1" x14ac:dyDescent="0.2">
      <c r="A73" s="123">
        <v>69</v>
      </c>
      <c r="B73" s="124" t="s">
        <v>317</v>
      </c>
      <c r="C73" s="126"/>
      <c r="D73" s="117" t="s">
        <v>199</v>
      </c>
      <c r="E73" s="117" t="s">
        <v>78</v>
      </c>
      <c r="F73" s="117" t="s">
        <v>88</v>
      </c>
      <c r="G73" s="120">
        <v>0.2</v>
      </c>
      <c r="H73" s="121" t="s">
        <v>211</v>
      </c>
      <c r="I73" s="122">
        <v>242853</v>
      </c>
      <c r="J73" s="117" t="s">
        <v>318</v>
      </c>
      <c r="K73" s="117" t="s">
        <v>316</v>
      </c>
      <c r="L73" s="117" t="s">
        <v>102</v>
      </c>
      <c r="M73" s="117" t="s">
        <v>214</v>
      </c>
      <c r="N73" s="117" t="s">
        <v>215</v>
      </c>
    </row>
    <row r="74" spans="1:14" s="6" customFormat="1" ht="24.75" hidden="1" x14ac:dyDescent="0.2">
      <c r="A74" s="123">
        <v>70</v>
      </c>
      <c r="B74" s="124" t="s">
        <v>319</v>
      </c>
      <c r="C74" s="126"/>
      <c r="D74" s="117" t="s">
        <v>199</v>
      </c>
      <c r="E74" s="117" t="s">
        <v>78</v>
      </c>
      <c r="F74" s="117" t="s">
        <v>88</v>
      </c>
      <c r="G74" s="120">
        <v>0.2</v>
      </c>
      <c r="H74" s="121" t="s">
        <v>211</v>
      </c>
      <c r="I74" s="122">
        <v>242853</v>
      </c>
      <c r="J74" s="117" t="s">
        <v>320</v>
      </c>
      <c r="K74" s="117" t="s">
        <v>321</v>
      </c>
      <c r="L74" s="117" t="s">
        <v>102</v>
      </c>
      <c r="M74" s="117" t="s">
        <v>214</v>
      </c>
      <c r="N74" s="117" t="s">
        <v>215</v>
      </c>
    </row>
    <row r="75" spans="1:14" s="6" customFormat="1" ht="24.75" hidden="1" x14ac:dyDescent="0.2">
      <c r="A75" s="123">
        <v>71</v>
      </c>
      <c r="B75" s="124" t="s">
        <v>322</v>
      </c>
      <c r="C75" s="126"/>
      <c r="D75" s="117" t="s">
        <v>199</v>
      </c>
      <c r="E75" s="117" t="s">
        <v>78</v>
      </c>
      <c r="F75" s="117" t="s">
        <v>88</v>
      </c>
      <c r="G75" s="120">
        <v>0.2</v>
      </c>
      <c r="H75" s="121" t="s">
        <v>211</v>
      </c>
      <c r="I75" s="122">
        <v>242853</v>
      </c>
      <c r="J75" s="117" t="s">
        <v>323</v>
      </c>
      <c r="K75" s="117" t="s">
        <v>321</v>
      </c>
      <c r="L75" s="117" t="s">
        <v>102</v>
      </c>
      <c r="M75" s="117" t="s">
        <v>214</v>
      </c>
      <c r="N75" s="117" t="s">
        <v>215</v>
      </c>
    </row>
    <row r="76" spans="1:14" s="6" customFormat="1" ht="24.75" hidden="1" x14ac:dyDescent="0.2">
      <c r="A76" s="123">
        <v>72</v>
      </c>
      <c r="B76" s="124" t="s">
        <v>324</v>
      </c>
      <c r="C76" s="126"/>
      <c r="D76" s="117" t="s">
        <v>199</v>
      </c>
      <c r="E76" s="117" t="s">
        <v>78</v>
      </c>
      <c r="F76" s="117" t="s">
        <v>88</v>
      </c>
      <c r="G76" s="120">
        <v>0.2</v>
      </c>
      <c r="H76" s="121" t="s">
        <v>211</v>
      </c>
      <c r="I76" s="122">
        <v>242853</v>
      </c>
      <c r="J76" s="117" t="s">
        <v>325</v>
      </c>
      <c r="K76" s="117" t="s">
        <v>326</v>
      </c>
      <c r="L76" s="117" t="s">
        <v>102</v>
      </c>
      <c r="M76" s="117" t="s">
        <v>214</v>
      </c>
      <c r="N76" s="117" t="s">
        <v>215</v>
      </c>
    </row>
    <row r="77" spans="1:14" s="6" customFormat="1" ht="24.75" hidden="1" x14ac:dyDescent="0.2">
      <c r="A77" s="123">
        <v>73</v>
      </c>
      <c r="B77" s="124" t="s">
        <v>327</v>
      </c>
      <c r="C77" s="126"/>
      <c r="D77" s="117" t="s">
        <v>199</v>
      </c>
      <c r="E77" s="117" t="s">
        <v>78</v>
      </c>
      <c r="F77" s="117" t="s">
        <v>88</v>
      </c>
      <c r="G77" s="120">
        <v>0.2</v>
      </c>
      <c r="H77" s="121" t="s">
        <v>211</v>
      </c>
      <c r="I77" s="122">
        <v>242853</v>
      </c>
      <c r="J77" s="117" t="s">
        <v>328</v>
      </c>
      <c r="K77" s="117" t="s">
        <v>326</v>
      </c>
      <c r="L77" s="117" t="s">
        <v>102</v>
      </c>
      <c r="M77" s="117" t="s">
        <v>214</v>
      </c>
      <c r="N77" s="117" t="s">
        <v>215</v>
      </c>
    </row>
    <row r="78" spans="1:14" s="6" customFormat="1" ht="24.75" hidden="1" x14ac:dyDescent="0.2">
      <c r="A78" s="123">
        <v>74</v>
      </c>
      <c r="B78" s="124" t="s">
        <v>329</v>
      </c>
      <c r="C78" s="126"/>
      <c r="D78" s="117" t="s">
        <v>199</v>
      </c>
      <c r="E78" s="117" t="s">
        <v>78</v>
      </c>
      <c r="F78" s="117" t="s">
        <v>88</v>
      </c>
      <c r="G78" s="120">
        <v>0.2</v>
      </c>
      <c r="H78" s="121" t="s">
        <v>211</v>
      </c>
      <c r="I78" s="122">
        <v>242853</v>
      </c>
      <c r="J78" s="117" t="s">
        <v>330</v>
      </c>
      <c r="K78" s="117" t="s">
        <v>331</v>
      </c>
      <c r="L78" s="117" t="s">
        <v>102</v>
      </c>
      <c r="M78" s="117" t="s">
        <v>214</v>
      </c>
      <c r="N78" s="117" t="s">
        <v>215</v>
      </c>
    </row>
    <row r="79" spans="1:14" s="6" customFormat="1" ht="24.75" hidden="1" x14ac:dyDescent="0.2">
      <c r="A79" s="123">
        <v>75</v>
      </c>
      <c r="B79" s="124" t="s">
        <v>332</v>
      </c>
      <c r="C79" s="126"/>
      <c r="D79" s="117" t="s">
        <v>199</v>
      </c>
      <c r="E79" s="117" t="s">
        <v>78</v>
      </c>
      <c r="F79" s="117" t="s">
        <v>88</v>
      </c>
      <c r="G79" s="120">
        <v>0.2</v>
      </c>
      <c r="H79" s="121" t="s">
        <v>211</v>
      </c>
      <c r="I79" s="122">
        <v>242853</v>
      </c>
      <c r="J79" s="117" t="s">
        <v>333</v>
      </c>
      <c r="K79" s="117" t="s">
        <v>331</v>
      </c>
      <c r="L79" s="117" t="s">
        <v>102</v>
      </c>
      <c r="M79" s="117" t="s">
        <v>214</v>
      </c>
      <c r="N79" s="117" t="s">
        <v>215</v>
      </c>
    </row>
    <row r="80" spans="1:14" s="6" customFormat="1" ht="24.75" hidden="1" x14ac:dyDescent="0.2">
      <c r="A80" s="123">
        <v>76</v>
      </c>
      <c r="B80" s="124" t="s">
        <v>334</v>
      </c>
      <c r="C80" s="126"/>
      <c r="D80" s="117" t="s">
        <v>199</v>
      </c>
      <c r="E80" s="117" t="s">
        <v>78</v>
      </c>
      <c r="F80" s="117" t="s">
        <v>88</v>
      </c>
      <c r="G80" s="120">
        <v>0.2</v>
      </c>
      <c r="H80" s="121" t="s">
        <v>211</v>
      </c>
      <c r="I80" s="122">
        <v>242853</v>
      </c>
      <c r="J80" s="117" t="s">
        <v>335</v>
      </c>
      <c r="K80" s="117" t="s">
        <v>336</v>
      </c>
      <c r="L80" s="117" t="s">
        <v>102</v>
      </c>
      <c r="M80" s="117" t="s">
        <v>214</v>
      </c>
      <c r="N80" s="117" t="s">
        <v>215</v>
      </c>
    </row>
    <row r="81" spans="1:14" s="6" customFormat="1" ht="24.75" hidden="1" x14ac:dyDescent="0.2">
      <c r="A81" s="123">
        <v>77</v>
      </c>
      <c r="B81" s="124" t="s">
        <v>337</v>
      </c>
      <c r="C81" s="126"/>
      <c r="D81" s="117" t="s">
        <v>199</v>
      </c>
      <c r="E81" s="117" t="s">
        <v>78</v>
      </c>
      <c r="F81" s="117" t="s">
        <v>88</v>
      </c>
      <c r="G81" s="120">
        <v>0.2</v>
      </c>
      <c r="H81" s="121" t="s">
        <v>211</v>
      </c>
      <c r="I81" s="122">
        <v>242853</v>
      </c>
      <c r="J81" s="117" t="s">
        <v>338</v>
      </c>
      <c r="K81" s="117" t="s">
        <v>336</v>
      </c>
      <c r="L81" s="117" t="s">
        <v>102</v>
      </c>
      <c r="M81" s="117" t="s">
        <v>214</v>
      </c>
      <c r="N81" s="117" t="s">
        <v>215</v>
      </c>
    </row>
    <row r="82" spans="1:14" s="6" customFormat="1" ht="24.75" hidden="1" x14ac:dyDescent="0.2">
      <c r="A82" s="123">
        <v>78</v>
      </c>
      <c r="B82" s="124" t="s">
        <v>339</v>
      </c>
      <c r="C82" s="126"/>
      <c r="D82" s="117" t="s">
        <v>199</v>
      </c>
      <c r="E82" s="117" t="s">
        <v>78</v>
      </c>
      <c r="F82" s="117" t="s">
        <v>88</v>
      </c>
      <c r="G82" s="120">
        <v>0.2</v>
      </c>
      <c r="H82" s="121" t="s">
        <v>211</v>
      </c>
      <c r="I82" s="122">
        <v>242853</v>
      </c>
      <c r="J82" s="117" t="s">
        <v>340</v>
      </c>
      <c r="K82" s="117" t="s">
        <v>341</v>
      </c>
      <c r="L82" s="117" t="s">
        <v>102</v>
      </c>
      <c r="M82" s="117" t="s">
        <v>214</v>
      </c>
      <c r="N82" s="117" t="s">
        <v>215</v>
      </c>
    </row>
    <row r="83" spans="1:14" s="6" customFormat="1" ht="24.75" hidden="1" x14ac:dyDescent="0.2">
      <c r="A83" s="123">
        <v>79</v>
      </c>
      <c r="B83" s="124" t="s">
        <v>342</v>
      </c>
      <c r="C83" s="126"/>
      <c r="D83" s="117" t="s">
        <v>199</v>
      </c>
      <c r="E83" s="117" t="s">
        <v>78</v>
      </c>
      <c r="F83" s="117" t="s">
        <v>88</v>
      </c>
      <c r="G83" s="120">
        <v>0.2</v>
      </c>
      <c r="H83" s="121" t="s">
        <v>211</v>
      </c>
      <c r="I83" s="122">
        <v>242853</v>
      </c>
      <c r="J83" s="117" t="s">
        <v>343</v>
      </c>
      <c r="K83" s="117" t="s">
        <v>341</v>
      </c>
      <c r="L83" s="117" t="s">
        <v>102</v>
      </c>
      <c r="M83" s="117" t="s">
        <v>214</v>
      </c>
      <c r="N83" s="117" t="s">
        <v>215</v>
      </c>
    </row>
    <row r="84" spans="1:14" s="6" customFormat="1" ht="24.75" hidden="1" x14ac:dyDescent="0.2">
      <c r="A84" s="123">
        <v>80</v>
      </c>
      <c r="B84" s="124" t="s">
        <v>344</v>
      </c>
      <c r="C84" s="126"/>
      <c r="D84" s="117" t="s">
        <v>199</v>
      </c>
      <c r="E84" s="117" t="s">
        <v>78</v>
      </c>
      <c r="F84" s="117" t="s">
        <v>88</v>
      </c>
      <c r="G84" s="120">
        <v>0.2</v>
      </c>
      <c r="H84" s="121" t="s">
        <v>211</v>
      </c>
      <c r="I84" s="122">
        <v>242853</v>
      </c>
      <c r="J84" s="117" t="s">
        <v>345</v>
      </c>
      <c r="K84" s="117" t="s">
        <v>346</v>
      </c>
      <c r="L84" s="117" t="s">
        <v>102</v>
      </c>
      <c r="M84" s="117" t="s">
        <v>214</v>
      </c>
      <c r="N84" s="117" t="s">
        <v>215</v>
      </c>
    </row>
    <row r="85" spans="1:14" s="6" customFormat="1" ht="24.75" hidden="1" x14ac:dyDescent="0.2">
      <c r="A85" s="123">
        <v>81</v>
      </c>
      <c r="B85" s="124" t="s">
        <v>347</v>
      </c>
      <c r="C85" s="126"/>
      <c r="D85" s="117" t="s">
        <v>199</v>
      </c>
      <c r="E85" s="117" t="s">
        <v>78</v>
      </c>
      <c r="F85" s="117" t="s">
        <v>88</v>
      </c>
      <c r="G85" s="120">
        <v>0.2</v>
      </c>
      <c r="H85" s="121" t="s">
        <v>211</v>
      </c>
      <c r="I85" s="122">
        <v>242853</v>
      </c>
      <c r="J85" s="117" t="s">
        <v>348</v>
      </c>
      <c r="K85" s="117" t="s">
        <v>346</v>
      </c>
      <c r="L85" s="117" t="s">
        <v>102</v>
      </c>
      <c r="M85" s="117" t="s">
        <v>214</v>
      </c>
      <c r="N85" s="117" t="s">
        <v>215</v>
      </c>
    </row>
    <row r="86" spans="1:14" s="6" customFormat="1" ht="24.75" hidden="1" x14ac:dyDescent="0.2">
      <c r="A86" s="123">
        <v>82</v>
      </c>
      <c r="B86" s="124" t="s">
        <v>349</v>
      </c>
      <c r="C86" s="126"/>
      <c r="D86" s="117" t="s">
        <v>199</v>
      </c>
      <c r="E86" s="117" t="s">
        <v>78</v>
      </c>
      <c r="F86" s="117" t="s">
        <v>88</v>
      </c>
      <c r="G86" s="120">
        <v>0.2</v>
      </c>
      <c r="H86" s="121" t="s">
        <v>211</v>
      </c>
      <c r="I86" s="122">
        <v>242853</v>
      </c>
      <c r="J86" s="117" t="s">
        <v>350</v>
      </c>
      <c r="K86" s="117" t="s">
        <v>351</v>
      </c>
      <c r="L86" s="117" t="s">
        <v>102</v>
      </c>
      <c r="M86" s="117" t="s">
        <v>214</v>
      </c>
      <c r="N86" s="117" t="s">
        <v>215</v>
      </c>
    </row>
    <row r="87" spans="1:14" s="6" customFormat="1" ht="24.75" hidden="1" x14ac:dyDescent="0.2">
      <c r="A87" s="123">
        <v>83</v>
      </c>
      <c r="B87" s="124" t="s">
        <v>352</v>
      </c>
      <c r="C87" s="126"/>
      <c r="D87" s="117" t="s">
        <v>199</v>
      </c>
      <c r="E87" s="117" t="s">
        <v>78</v>
      </c>
      <c r="F87" s="117" t="s">
        <v>88</v>
      </c>
      <c r="G87" s="120">
        <v>0.2</v>
      </c>
      <c r="H87" s="121" t="s">
        <v>211</v>
      </c>
      <c r="I87" s="122">
        <v>242853</v>
      </c>
      <c r="J87" s="117" t="s">
        <v>353</v>
      </c>
      <c r="K87" s="117" t="s">
        <v>351</v>
      </c>
      <c r="L87" s="117" t="s">
        <v>102</v>
      </c>
      <c r="M87" s="117" t="s">
        <v>214</v>
      </c>
      <c r="N87" s="117" t="s">
        <v>215</v>
      </c>
    </row>
    <row r="88" spans="1:14" s="6" customFormat="1" ht="24.75" hidden="1" x14ac:dyDescent="0.2">
      <c r="A88" s="123">
        <v>84</v>
      </c>
      <c r="B88" s="124" t="s">
        <v>354</v>
      </c>
      <c r="C88" s="126"/>
      <c r="D88" s="117" t="s">
        <v>199</v>
      </c>
      <c r="E88" s="117" t="s">
        <v>78</v>
      </c>
      <c r="F88" s="117" t="s">
        <v>78</v>
      </c>
      <c r="G88" s="120">
        <v>0.2</v>
      </c>
      <c r="H88" s="121" t="s">
        <v>211</v>
      </c>
      <c r="I88" s="122">
        <v>242853</v>
      </c>
      <c r="J88" s="117" t="s">
        <v>355</v>
      </c>
      <c r="K88" s="117" t="s">
        <v>356</v>
      </c>
      <c r="L88" s="117" t="s">
        <v>102</v>
      </c>
      <c r="M88" s="117" t="s">
        <v>214</v>
      </c>
      <c r="N88" s="117" t="s">
        <v>215</v>
      </c>
    </row>
    <row r="89" spans="1:14" s="6" customFormat="1" ht="24.75" hidden="1" x14ac:dyDescent="0.2">
      <c r="A89" s="123">
        <v>85</v>
      </c>
      <c r="B89" s="124" t="s">
        <v>357</v>
      </c>
      <c r="C89" s="126"/>
      <c r="D89" s="117" t="s">
        <v>199</v>
      </c>
      <c r="E89" s="117" t="s">
        <v>78</v>
      </c>
      <c r="F89" s="117" t="s">
        <v>88</v>
      </c>
      <c r="G89" s="120">
        <v>0.2</v>
      </c>
      <c r="H89" s="121" t="s">
        <v>211</v>
      </c>
      <c r="I89" s="122">
        <v>242853</v>
      </c>
      <c r="J89" s="117" t="s">
        <v>358</v>
      </c>
      <c r="K89" s="117" t="s">
        <v>356</v>
      </c>
      <c r="L89" s="117" t="s">
        <v>102</v>
      </c>
      <c r="M89" s="117" t="s">
        <v>214</v>
      </c>
      <c r="N89" s="117" t="s">
        <v>215</v>
      </c>
    </row>
    <row r="90" spans="1:14" s="6" customFormat="1" ht="24.75" hidden="1" x14ac:dyDescent="0.2">
      <c r="A90" s="123">
        <v>86</v>
      </c>
      <c r="B90" s="124" t="s">
        <v>359</v>
      </c>
      <c r="C90" s="126"/>
      <c r="D90" s="117" t="s">
        <v>199</v>
      </c>
      <c r="E90" s="117" t="s">
        <v>78</v>
      </c>
      <c r="F90" s="117" t="s">
        <v>88</v>
      </c>
      <c r="G90" s="120">
        <v>0.2</v>
      </c>
      <c r="H90" s="121" t="s">
        <v>211</v>
      </c>
      <c r="I90" s="122">
        <v>242853</v>
      </c>
      <c r="J90" s="117" t="s">
        <v>360</v>
      </c>
      <c r="K90" s="117" t="s">
        <v>361</v>
      </c>
      <c r="L90" s="117" t="s">
        <v>102</v>
      </c>
      <c r="M90" s="117" t="s">
        <v>214</v>
      </c>
      <c r="N90" s="117" t="s">
        <v>215</v>
      </c>
    </row>
    <row r="91" spans="1:14" s="6" customFormat="1" ht="24.75" hidden="1" x14ac:dyDescent="0.2">
      <c r="A91" s="123">
        <v>87</v>
      </c>
      <c r="B91" s="124" t="s">
        <v>362</v>
      </c>
      <c r="C91" s="126"/>
      <c r="D91" s="117" t="s">
        <v>199</v>
      </c>
      <c r="E91" s="117" t="s">
        <v>78</v>
      </c>
      <c r="F91" s="117" t="s">
        <v>88</v>
      </c>
      <c r="G91" s="120">
        <v>0.2</v>
      </c>
      <c r="H91" s="121" t="s">
        <v>211</v>
      </c>
      <c r="I91" s="122">
        <v>242853</v>
      </c>
      <c r="J91" s="117" t="s">
        <v>363</v>
      </c>
      <c r="K91" s="117" t="s">
        <v>361</v>
      </c>
      <c r="L91" s="117" t="s">
        <v>102</v>
      </c>
      <c r="M91" s="117" t="s">
        <v>214</v>
      </c>
      <c r="N91" s="117" t="s">
        <v>215</v>
      </c>
    </row>
    <row r="92" spans="1:14" s="6" customFormat="1" ht="24.75" hidden="1" x14ac:dyDescent="0.2">
      <c r="A92" s="123">
        <v>88</v>
      </c>
      <c r="B92" s="124" t="s">
        <v>364</v>
      </c>
      <c r="C92" s="126"/>
      <c r="D92" s="117" t="s">
        <v>199</v>
      </c>
      <c r="E92" s="117" t="s">
        <v>78</v>
      </c>
      <c r="F92" s="117" t="s">
        <v>88</v>
      </c>
      <c r="G92" s="120">
        <v>0.2</v>
      </c>
      <c r="H92" s="121" t="s">
        <v>211</v>
      </c>
      <c r="I92" s="122">
        <v>242853</v>
      </c>
      <c r="J92" s="117" t="s">
        <v>365</v>
      </c>
      <c r="K92" s="117" t="s">
        <v>366</v>
      </c>
      <c r="L92" s="117" t="s">
        <v>102</v>
      </c>
      <c r="M92" s="117" t="s">
        <v>214</v>
      </c>
      <c r="N92" s="117" t="s">
        <v>215</v>
      </c>
    </row>
    <row r="93" spans="1:14" s="6" customFormat="1" ht="24.75" hidden="1" x14ac:dyDescent="0.2">
      <c r="A93" s="123">
        <v>89</v>
      </c>
      <c r="B93" s="124" t="s">
        <v>367</v>
      </c>
      <c r="C93" s="126"/>
      <c r="D93" s="117" t="s">
        <v>199</v>
      </c>
      <c r="E93" s="117" t="s">
        <v>78</v>
      </c>
      <c r="F93" s="117" t="s">
        <v>88</v>
      </c>
      <c r="G93" s="120">
        <v>0.2</v>
      </c>
      <c r="H93" s="121" t="s">
        <v>211</v>
      </c>
      <c r="I93" s="122">
        <v>242853</v>
      </c>
      <c r="J93" s="117" t="s">
        <v>368</v>
      </c>
      <c r="K93" s="117" t="s">
        <v>366</v>
      </c>
      <c r="L93" s="117" t="s">
        <v>102</v>
      </c>
      <c r="M93" s="117" t="s">
        <v>214</v>
      </c>
      <c r="N93" s="117" t="s">
        <v>215</v>
      </c>
    </row>
    <row r="94" spans="1:14" s="6" customFormat="1" ht="24.75" hidden="1" x14ac:dyDescent="0.2">
      <c r="A94" s="123">
        <v>90</v>
      </c>
      <c r="B94" s="124" t="s">
        <v>369</v>
      </c>
      <c r="C94" s="126"/>
      <c r="D94" s="117" t="s">
        <v>199</v>
      </c>
      <c r="E94" s="117" t="s">
        <v>78</v>
      </c>
      <c r="F94" s="117" t="s">
        <v>78</v>
      </c>
      <c r="G94" s="120">
        <v>0.2</v>
      </c>
      <c r="H94" s="121" t="s">
        <v>211</v>
      </c>
      <c r="I94" s="122">
        <v>242853</v>
      </c>
      <c r="J94" s="117" t="s">
        <v>370</v>
      </c>
      <c r="K94" s="117" t="s">
        <v>371</v>
      </c>
      <c r="L94" s="117" t="s">
        <v>102</v>
      </c>
      <c r="M94" s="117" t="s">
        <v>214</v>
      </c>
      <c r="N94" s="117" t="s">
        <v>215</v>
      </c>
    </row>
    <row r="95" spans="1:14" s="6" customFormat="1" ht="24.75" hidden="1" x14ac:dyDescent="0.2">
      <c r="A95" s="123">
        <v>91</v>
      </c>
      <c r="B95" s="124" t="s">
        <v>372</v>
      </c>
      <c r="C95" s="126"/>
      <c r="D95" s="117" t="s">
        <v>199</v>
      </c>
      <c r="E95" s="117" t="s">
        <v>78</v>
      </c>
      <c r="F95" s="117" t="s">
        <v>88</v>
      </c>
      <c r="G95" s="120">
        <v>0.2</v>
      </c>
      <c r="H95" s="121" t="s">
        <v>211</v>
      </c>
      <c r="I95" s="122">
        <v>242853</v>
      </c>
      <c r="J95" s="117" t="s">
        <v>373</v>
      </c>
      <c r="K95" s="117" t="s">
        <v>371</v>
      </c>
      <c r="L95" s="117" t="s">
        <v>102</v>
      </c>
      <c r="M95" s="117" t="s">
        <v>214</v>
      </c>
      <c r="N95" s="117" t="s">
        <v>215</v>
      </c>
    </row>
    <row r="96" spans="1:14" s="6" customFormat="1" ht="24.75" hidden="1" x14ac:dyDescent="0.2">
      <c r="A96" s="123">
        <v>92</v>
      </c>
      <c r="B96" s="124" t="s">
        <v>374</v>
      </c>
      <c r="C96" s="126"/>
      <c r="D96" s="117" t="s">
        <v>199</v>
      </c>
      <c r="E96" s="117" t="s">
        <v>78</v>
      </c>
      <c r="F96" s="117" t="s">
        <v>88</v>
      </c>
      <c r="G96" s="120">
        <v>0.2</v>
      </c>
      <c r="H96" s="121" t="s">
        <v>211</v>
      </c>
      <c r="I96" s="122">
        <v>242853</v>
      </c>
      <c r="J96" s="117" t="s">
        <v>375</v>
      </c>
      <c r="K96" s="117" t="s">
        <v>376</v>
      </c>
      <c r="L96" s="117" t="s">
        <v>102</v>
      </c>
      <c r="M96" s="117" t="s">
        <v>214</v>
      </c>
      <c r="N96" s="117" t="s">
        <v>215</v>
      </c>
    </row>
    <row r="97" spans="1:14" s="6" customFormat="1" ht="24.75" hidden="1" x14ac:dyDescent="0.2">
      <c r="A97" s="123">
        <v>93</v>
      </c>
      <c r="B97" s="124" t="s">
        <v>377</v>
      </c>
      <c r="C97" s="126"/>
      <c r="D97" s="117" t="s">
        <v>199</v>
      </c>
      <c r="E97" s="117" t="s">
        <v>78</v>
      </c>
      <c r="F97" s="117" t="s">
        <v>88</v>
      </c>
      <c r="G97" s="120">
        <v>0.2</v>
      </c>
      <c r="H97" s="121" t="s">
        <v>211</v>
      </c>
      <c r="I97" s="122">
        <v>242853</v>
      </c>
      <c r="J97" s="117" t="s">
        <v>378</v>
      </c>
      <c r="K97" s="117" t="s">
        <v>376</v>
      </c>
      <c r="L97" s="117" t="s">
        <v>102</v>
      </c>
      <c r="M97" s="117" t="s">
        <v>214</v>
      </c>
      <c r="N97" s="117" t="s">
        <v>215</v>
      </c>
    </row>
    <row r="98" spans="1:14" s="6" customFormat="1" ht="24.75" hidden="1" x14ac:dyDescent="0.2">
      <c r="A98" s="123">
        <v>94</v>
      </c>
      <c r="B98" s="124" t="s">
        <v>379</v>
      </c>
      <c r="C98" s="126"/>
      <c r="D98" s="117" t="s">
        <v>199</v>
      </c>
      <c r="E98" s="117" t="s">
        <v>78</v>
      </c>
      <c r="F98" s="117" t="s">
        <v>88</v>
      </c>
      <c r="G98" s="120">
        <v>0.2</v>
      </c>
      <c r="H98" s="121" t="s">
        <v>211</v>
      </c>
      <c r="I98" s="122">
        <v>242853</v>
      </c>
      <c r="J98" s="117" t="s">
        <v>380</v>
      </c>
      <c r="K98" s="117" t="s">
        <v>381</v>
      </c>
      <c r="L98" s="117" t="s">
        <v>102</v>
      </c>
      <c r="M98" s="117" t="s">
        <v>214</v>
      </c>
      <c r="N98" s="117" t="s">
        <v>215</v>
      </c>
    </row>
    <row r="99" spans="1:14" s="6" customFormat="1" ht="24.75" hidden="1" x14ac:dyDescent="0.2">
      <c r="A99" s="123">
        <v>95</v>
      </c>
      <c r="B99" s="124" t="s">
        <v>382</v>
      </c>
      <c r="C99" s="126"/>
      <c r="D99" s="117" t="s">
        <v>199</v>
      </c>
      <c r="E99" s="117" t="s">
        <v>78</v>
      </c>
      <c r="F99" s="117" t="s">
        <v>88</v>
      </c>
      <c r="G99" s="120">
        <v>0.2</v>
      </c>
      <c r="H99" s="121" t="s">
        <v>211</v>
      </c>
      <c r="I99" s="122">
        <v>242853</v>
      </c>
      <c r="J99" s="117" t="s">
        <v>383</v>
      </c>
      <c r="K99" s="117" t="s">
        <v>381</v>
      </c>
      <c r="L99" s="117" t="s">
        <v>102</v>
      </c>
      <c r="M99" s="117" t="s">
        <v>214</v>
      </c>
      <c r="N99" s="117" t="s">
        <v>215</v>
      </c>
    </row>
    <row r="100" spans="1:14" s="6" customFormat="1" ht="24.75" hidden="1" x14ac:dyDescent="0.2">
      <c r="A100" s="123">
        <v>96</v>
      </c>
      <c r="B100" s="124" t="s">
        <v>384</v>
      </c>
      <c r="C100" s="126"/>
      <c r="D100" s="117" t="s">
        <v>199</v>
      </c>
      <c r="E100" s="117" t="s">
        <v>78</v>
      </c>
      <c r="F100" s="117" t="s">
        <v>88</v>
      </c>
      <c r="G100" s="120">
        <v>0.2</v>
      </c>
      <c r="H100" s="121" t="s">
        <v>211</v>
      </c>
      <c r="I100" s="122">
        <v>242853</v>
      </c>
      <c r="J100" s="117" t="s">
        <v>385</v>
      </c>
      <c r="K100" s="117" t="s">
        <v>386</v>
      </c>
      <c r="L100" s="117" t="s">
        <v>102</v>
      </c>
      <c r="M100" s="117" t="s">
        <v>214</v>
      </c>
      <c r="N100" s="117" t="s">
        <v>215</v>
      </c>
    </row>
    <row r="101" spans="1:14" s="6" customFormat="1" ht="24.75" hidden="1" x14ac:dyDescent="0.2">
      <c r="A101" s="123">
        <v>97</v>
      </c>
      <c r="B101" s="124" t="s">
        <v>387</v>
      </c>
      <c r="C101" s="126"/>
      <c r="D101" s="117" t="s">
        <v>199</v>
      </c>
      <c r="E101" s="117" t="s">
        <v>78</v>
      </c>
      <c r="F101" s="117" t="s">
        <v>88</v>
      </c>
      <c r="G101" s="120">
        <v>0.2</v>
      </c>
      <c r="H101" s="121" t="s">
        <v>211</v>
      </c>
      <c r="I101" s="122">
        <v>242853</v>
      </c>
      <c r="J101" s="117" t="s">
        <v>388</v>
      </c>
      <c r="K101" s="117" t="s">
        <v>386</v>
      </c>
      <c r="L101" s="117" t="s">
        <v>102</v>
      </c>
      <c r="M101" s="117" t="s">
        <v>214</v>
      </c>
      <c r="N101" s="117" t="s">
        <v>215</v>
      </c>
    </row>
    <row r="102" spans="1:14" s="6" customFormat="1" ht="24.75" hidden="1" x14ac:dyDescent="0.2">
      <c r="A102" s="123">
        <v>98</v>
      </c>
      <c r="B102" s="124" t="s">
        <v>389</v>
      </c>
      <c r="C102" s="126"/>
      <c r="D102" s="117" t="s">
        <v>199</v>
      </c>
      <c r="E102" s="117" t="s">
        <v>78</v>
      </c>
      <c r="F102" s="117" t="s">
        <v>88</v>
      </c>
      <c r="G102" s="120">
        <v>0.2</v>
      </c>
      <c r="H102" s="121" t="s">
        <v>211</v>
      </c>
      <c r="I102" s="122">
        <v>242853</v>
      </c>
      <c r="J102" s="117" t="s">
        <v>390</v>
      </c>
      <c r="K102" s="117" t="s">
        <v>391</v>
      </c>
      <c r="L102" s="117" t="s">
        <v>102</v>
      </c>
      <c r="M102" s="117" t="s">
        <v>214</v>
      </c>
      <c r="N102" s="117" t="s">
        <v>215</v>
      </c>
    </row>
    <row r="103" spans="1:14" s="6" customFormat="1" ht="24.75" hidden="1" x14ac:dyDescent="0.2">
      <c r="A103" s="123">
        <v>99</v>
      </c>
      <c r="B103" s="124" t="s">
        <v>392</v>
      </c>
      <c r="C103" s="126"/>
      <c r="D103" s="117" t="s">
        <v>199</v>
      </c>
      <c r="E103" s="117" t="s">
        <v>78</v>
      </c>
      <c r="F103" s="117" t="s">
        <v>88</v>
      </c>
      <c r="G103" s="120">
        <v>0.2</v>
      </c>
      <c r="H103" s="121" t="s">
        <v>211</v>
      </c>
      <c r="I103" s="122">
        <v>242853</v>
      </c>
      <c r="J103" s="117" t="s">
        <v>393</v>
      </c>
      <c r="K103" s="117" t="s">
        <v>391</v>
      </c>
      <c r="L103" s="117" t="s">
        <v>102</v>
      </c>
      <c r="M103" s="117" t="s">
        <v>214</v>
      </c>
      <c r="N103" s="117" t="s">
        <v>215</v>
      </c>
    </row>
    <row r="104" spans="1:14" s="6" customFormat="1" ht="24.75" hidden="1" x14ac:dyDescent="0.2">
      <c r="A104" s="123">
        <v>100</v>
      </c>
      <c r="B104" s="124" t="s">
        <v>394</v>
      </c>
      <c r="C104" s="126"/>
      <c r="D104" s="117" t="s">
        <v>199</v>
      </c>
      <c r="E104" s="117" t="s">
        <v>78</v>
      </c>
      <c r="F104" s="117" t="s">
        <v>88</v>
      </c>
      <c r="G104" s="120">
        <v>0.2</v>
      </c>
      <c r="H104" s="121" t="s">
        <v>211</v>
      </c>
      <c r="I104" s="122">
        <v>242853</v>
      </c>
      <c r="J104" s="117" t="s">
        <v>395</v>
      </c>
      <c r="K104" s="117" t="s">
        <v>396</v>
      </c>
      <c r="L104" s="117" t="s">
        <v>102</v>
      </c>
      <c r="M104" s="117" t="s">
        <v>214</v>
      </c>
      <c r="N104" s="117" t="s">
        <v>215</v>
      </c>
    </row>
    <row r="105" spans="1:14" s="6" customFormat="1" ht="24.75" hidden="1" x14ac:dyDescent="0.2">
      <c r="A105" s="123">
        <v>101</v>
      </c>
      <c r="B105" s="124" t="s">
        <v>397</v>
      </c>
      <c r="C105" s="126"/>
      <c r="D105" s="117" t="s">
        <v>199</v>
      </c>
      <c r="E105" s="117" t="s">
        <v>78</v>
      </c>
      <c r="F105" s="117" t="s">
        <v>88</v>
      </c>
      <c r="G105" s="120">
        <v>0.2</v>
      </c>
      <c r="H105" s="121" t="s">
        <v>211</v>
      </c>
      <c r="I105" s="122">
        <v>242853</v>
      </c>
      <c r="J105" s="117" t="s">
        <v>398</v>
      </c>
      <c r="K105" s="117" t="s">
        <v>396</v>
      </c>
      <c r="L105" s="117" t="s">
        <v>102</v>
      </c>
      <c r="M105" s="117" t="s">
        <v>214</v>
      </c>
      <c r="N105" s="117" t="s">
        <v>215</v>
      </c>
    </row>
    <row r="106" spans="1:14" s="6" customFormat="1" ht="24.75" hidden="1" x14ac:dyDescent="0.2">
      <c r="A106" s="123">
        <v>102</v>
      </c>
      <c r="B106" s="124" t="s">
        <v>399</v>
      </c>
      <c r="C106" s="126"/>
      <c r="D106" s="117" t="s">
        <v>199</v>
      </c>
      <c r="E106" s="117" t="s">
        <v>78</v>
      </c>
      <c r="F106" s="117" t="s">
        <v>88</v>
      </c>
      <c r="G106" s="120">
        <v>0.2</v>
      </c>
      <c r="H106" s="121" t="s">
        <v>211</v>
      </c>
      <c r="I106" s="122">
        <v>242853</v>
      </c>
      <c r="J106" s="117" t="s">
        <v>400</v>
      </c>
      <c r="K106" s="117" t="s">
        <v>401</v>
      </c>
      <c r="L106" s="117" t="s">
        <v>102</v>
      </c>
      <c r="M106" s="117" t="s">
        <v>214</v>
      </c>
      <c r="N106" s="117" t="s">
        <v>215</v>
      </c>
    </row>
    <row r="107" spans="1:14" s="6" customFormat="1" ht="24.75" hidden="1" x14ac:dyDescent="0.2">
      <c r="A107" s="123">
        <v>103</v>
      </c>
      <c r="B107" s="124" t="s">
        <v>402</v>
      </c>
      <c r="C107" s="126"/>
      <c r="D107" s="117" t="s">
        <v>199</v>
      </c>
      <c r="E107" s="117" t="s">
        <v>78</v>
      </c>
      <c r="F107" s="117" t="s">
        <v>88</v>
      </c>
      <c r="G107" s="120">
        <v>0.2</v>
      </c>
      <c r="H107" s="121" t="s">
        <v>211</v>
      </c>
      <c r="I107" s="122">
        <v>242853</v>
      </c>
      <c r="J107" s="117" t="s">
        <v>403</v>
      </c>
      <c r="K107" s="117" t="s">
        <v>401</v>
      </c>
      <c r="L107" s="117" t="s">
        <v>102</v>
      </c>
      <c r="M107" s="117" t="s">
        <v>214</v>
      </c>
      <c r="N107" s="117" t="s">
        <v>215</v>
      </c>
    </row>
    <row r="108" spans="1:14" s="6" customFormat="1" ht="24.75" hidden="1" x14ac:dyDescent="0.2">
      <c r="A108" s="123">
        <v>104</v>
      </c>
      <c r="B108" s="124" t="s">
        <v>404</v>
      </c>
      <c r="C108" s="126"/>
      <c r="D108" s="117" t="s">
        <v>199</v>
      </c>
      <c r="E108" s="117" t="s">
        <v>78</v>
      </c>
      <c r="F108" s="117" t="s">
        <v>88</v>
      </c>
      <c r="G108" s="120">
        <v>0.2</v>
      </c>
      <c r="H108" s="121" t="s">
        <v>211</v>
      </c>
      <c r="I108" s="122">
        <v>242853</v>
      </c>
      <c r="J108" s="117" t="s">
        <v>405</v>
      </c>
      <c r="K108" s="117" t="s">
        <v>406</v>
      </c>
      <c r="L108" s="117" t="s">
        <v>102</v>
      </c>
      <c r="M108" s="117" t="s">
        <v>214</v>
      </c>
      <c r="N108" s="117" t="s">
        <v>215</v>
      </c>
    </row>
    <row r="109" spans="1:14" s="6" customFormat="1" ht="24.75" hidden="1" x14ac:dyDescent="0.2">
      <c r="A109" s="123">
        <v>105</v>
      </c>
      <c r="B109" s="124" t="s">
        <v>407</v>
      </c>
      <c r="C109" s="126"/>
      <c r="D109" s="117" t="s">
        <v>199</v>
      </c>
      <c r="E109" s="117" t="s">
        <v>78</v>
      </c>
      <c r="F109" s="117" t="s">
        <v>88</v>
      </c>
      <c r="G109" s="120">
        <v>0.2</v>
      </c>
      <c r="H109" s="121" t="s">
        <v>211</v>
      </c>
      <c r="I109" s="122">
        <v>242853</v>
      </c>
      <c r="J109" s="117" t="s">
        <v>408</v>
      </c>
      <c r="K109" s="117" t="s">
        <v>406</v>
      </c>
      <c r="L109" s="117" t="s">
        <v>102</v>
      </c>
      <c r="M109" s="117" t="s">
        <v>214</v>
      </c>
      <c r="N109" s="117" t="s">
        <v>215</v>
      </c>
    </row>
    <row r="110" spans="1:14" s="6" customFormat="1" ht="24.75" hidden="1" x14ac:dyDescent="0.2">
      <c r="A110" s="123">
        <v>106</v>
      </c>
      <c r="B110" s="124" t="s">
        <v>409</v>
      </c>
      <c r="C110" s="126"/>
      <c r="D110" s="117" t="s">
        <v>199</v>
      </c>
      <c r="E110" s="117" t="s">
        <v>78</v>
      </c>
      <c r="F110" s="117" t="s">
        <v>88</v>
      </c>
      <c r="G110" s="120">
        <v>0.2</v>
      </c>
      <c r="H110" s="121" t="s">
        <v>211</v>
      </c>
      <c r="I110" s="122">
        <v>242853</v>
      </c>
      <c r="J110" s="117" t="s">
        <v>410</v>
      </c>
      <c r="K110" s="117" t="s">
        <v>411</v>
      </c>
      <c r="L110" s="117" t="s">
        <v>102</v>
      </c>
      <c r="M110" s="117" t="s">
        <v>214</v>
      </c>
      <c r="N110" s="117" t="s">
        <v>215</v>
      </c>
    </row>
    <row r="111" spans="1:14" s="6" customFormat="1" ht="24.75" hidden="1" x14ac:dyDescent="0.2">
      <c r="A111" s="123">
        <v>107</v>
      </c>
      <c r="B111" s="124" t="s">
        <v>412</v>
      </c>
      <c r="C111" s="126"/>
      <c r="D111" s="117" t="s">
        <v>199</v>
      </c>
      <c r="E111" s="117" t="s">
        <v>78</v>
      </c>
      <c r="F111" s="117" t="s">
        <v>88</v>
      </c>
      <c r="G111" s="120">
        <v>0.2</v>
      </c>
      <c r="H111" s="121" t="s">
        <v>211</v>
      </c>
      <c r="I111" s="122">
        <v>242853</v>
      </c>
      <c r="J111" s="117" t="s">
        <v>413</v>
      </c>
      <c r="K111" s="117" t="s">
        <v>414</v>
      </c>
      <c r="L111" s="117" t="s">
        <v>102</v>
      </c>
      <c r="M111" s="117" t="s">
        <v>214</v>
      </c>
      <c r="N111" s="117" t="s">
        <v>215</v>
      </c>
    </row>
    <row r="112" spans="1:14" s="6" customFormat="1" ht="24.75" hidden="1" x14ac:dyDescent="0.2">
      <c r="A112" s="123">
        <v>108</v>
      </c>
      <c r="B112" s="124" t="s">
        <v>415</v>
      </c>
      <c r="C112" s="126"/>
      <c r="D112" s="117" t="s">
        <v>199</v>
      </c>
      <c r="E112" s="117" t="s">
        <v>78</v>
      </c>
      <c r="F112" s="117" t="s">
        <v>88</v>
      </c>
      <c r="G112" s="120">
        <v>0.2</v>
      </c>
      <c r="H112" s="121" t="s">
        <v>211</v>
      </c>
      <c r="I112" s="122">
        <v>242853</v>
      </c>
      <c r="J112" s="117" t="s">
        <v>416</v>
      </c>
      <c r="K112" s="117" t="s">
        <v>417</v>
      </c>
      <c r="L112" s="117" t="s">
        <v>102</v>
      </c>
      <c r="M112" s="117" t="s">
        <v>214</v>
      </c>
      <c r="N112" s="117" t="s">
        <v>215</v>
      </c>
    </row>
    <row r="113" spans="1:14" s="6" customFormat="1" ht="24.75" hidden="1" x14ac:dyDescent="0.2">
      <c r="A113" s="123">
        <v>109</v>
      </c>
      <c r="B113" s="124" t="s">
        <v>418</v>
      </c>
      <c r="C113" s="126"/>
      <c r="D113" s="117" t="s">
        <v>199</v>
      </c>
      <c r="E113" s="117" t="s">
        <v>78</v>
      </c>
      <c r="F113" s="117" t="s">
        <v>88</v>
      </c>
      <c r="G113" s="120">
        <v>0.2</v>
      </c>
      <c r="H113" s="121" t="s">
        <v>211</v>
      </c>
      <c r="I113" s="122">
        <v>242853</v>
      </c>
      <c r="J113" s="117" t="s">
        <v>419</v>
      </c>
      <c r="K113" s="117" t="s">
        <v>417</v>
      </c>
      <c r="L113" s="117" t="s">
        <v>102</v>
      </c>
      <c r="M113" s="117" t="s">
        <v>214</v>
      </c>
      <c r="N113" s="117" t="s">
        <v>215</v>
      </c>
    </row>
    <row r="114" spans="1:14" s="6" customFormat="1" ht="24.75" hidden="1" x14ac:dyDescent="0.2">
      <c r="A114" s="123">
        <v>110</v>
      </c>
      <c r="B114" s="124" t="s">
        <v>420</v>
      </c>
      <c r="C114" s="126"/>
      <c r="D114" s="117" t="s">
        <v>199</v>
      </c>
      <c r="E114" s="117" t="s">
        <v>78</v>
      </c>
      <c r="F114" s="117" t="s">
        <v>88</v>
      </c>
      <c r="G114" s="120">
        <v>0.2</v>
      </c>
      <c r="H114" s="121" t="s">
        <v>211</v>
      </c>
      <c r="I114" s="122">
        <v>242853</v>
      </c>
      <c r="J114" s="117" t="s">
        <v>421</v>
      </c>
      <c r="K114" s="117" t="s">
        <v>422</v>
      </c>
      <c r="L114" s="117" t="s">
        <v>102</v>
      </c>
      <c r="M114" s="117" t="s">
        <v>214</v>
      </c>
      <c r="N114" s="117" t="s">
        <v>215</v>
      </c>
    </row>
    <row r="115" spans="1:14" s="6" customFormat="1" ht="24.75" hidden="1" x14ac:dyDescent="0.2">
      <c r="A115" s="123">
        <v>111</v>
      </c>
      <c r="B115" s="124" t="s">
        <v>423</v>
      </c>
      <c r="C115" s="126"/>
      <c r="D115" s="117" t="s">
        <v>199</v>
      </c>
      <c r="E115" s="117" t="s">
        <v>78</v>
      </c>
      <c r="F115" s="117" t="s">
        <v>88</v>
      </c>
      <c r="G115" s="120">
        <v>0.2</v>
      </c>
      <c r="H115" s="121" t="s">
        <v>211</v>
      </c>
      <c r="I115" s="122">
        <v>242853</v>
      </c>
      <c r="J115" s="117" t="s">
        <v>424</v>
      </c>
      <c r="K115" s="117" t="s">
        <v>422</v>
      </c>
      <c r="L115" s="117" t="s">
        <v>102</v>
      </c>
      <c r="M115" s="117" t="s">
        <v>214</v>
      </c>
      <c r="N115" s="117" t="s">
        <v>215</v>
      </c>
    </row>
    <row r="116" spans="1:14" s="6" customFormat="1" ht="24.75" hidden="1" x14ac:dyDescent="0.2">
      <c r="A116" s="123">
        <v>112</v>
      </c>
      <c r="B116" s="124" t="s">
        <v>425</v>
      </c>
      <c r="C116" s="126"/>
      <c r="D116" s="117" t="s">
        <v>199</v>
      </c>
      <c r="E116" s="117" t="s">
        <v>78</v>
      </c>
      <c r="F116" s="117" t="s">
        <v>88</v>
      </c>
      <c r="G116" s="120">
        <v>0.2</v>
      </c>
      <c r="H116" s="121" t="s">
        <v>211</v>
      </c>
      <c r="I116" s="122">
        <v>242853</v>
      </c>
      <c r="J116" s="117" t="s">
        <v>426</v>
      </c>
      <c r="K116" s="117" t="s">
        <v>427</v>
      </c>
      <c r="L116" s="117" t="s">
        <v>102</v>
      </c>
      <c r="M116" s="117" t="s">
        <v>214</v>
      </c>
      <c r="N116" s="117" t="s">
        <v>215</v>
      </c>
    </row>
    <row r="117" spans="1:14" s="6" customFormat="1" ht="24.75" hidden="1" x14ac:dyDescent="0.2">
      <c r="A117" s="123">
        <v>113</v>
      </c>
      <c r="B117" s="124" t="s">
        <v>428</v>
      </c>
      <c r="C117" s="126"/>
      <c r="D117" s="117" t="s">
        <v>199</v>
      </c>
      <c r="E117" s="117" t="s">
        <v>78</v>
      </c>
      <c r="F117" s="117" t="s">
        <v>88</v>
      </c>
      <c r="G117" s="120">
        <v>0.2</v>
      </c>
      <c r="H117" s="121" t="s">
        <v>211</v>
      </c>
      <c r="I117" s="122">
        <v>242853</v>
      </c>
      <c r="J117" s="117" t="s">
        <v>429</v>
      </c>
      <c r="K117" s="117" t="s">
        <v>427</v>
      </c>
      <c r="L117" s="117" t="s">
        <v>102</v>
      </c>
      <c r="M117" s="117" t="s">
        <v>214</v>
      </c>
      <c r="N117" s="117" t="s">
        <v>215</v>
      </c>
    </row>
    <row r="118" spans="1:14" s="6" customFormat="1" ht="24.75" hidden="1" x14ac:dyDescent="0.2">
      <c r="A118" s="123">
        <v>114</v>
      </c>
      <c r="B118" s="124" t="s">
        <v>430</v>
      </c>
      <c r="C118" s="126"/>
      <c r="D118" s="117" t="s">
        <v>199</v>
      </c>
      <c r="E118" s="117" t="s">
        <v>78</v>
      </c>
      <c r="F118" s="117" t="s">
        <v>88</v>
      </c>
      <c r="G118" s="120">
        <v>0.2</v>
      </c>
      <c r="H118" s="121" t="s">
        <v>211</v>
      </c>
      <c r="I118" s="122">
        <v>242853</v>
      </c>
      <c r="J118" s="117" t="s">
        <v>431</v>
      </c>
      <c r="K118" s="117" t="s">
        <v>432</v>
      </c>
      <c r="L118" s="117" t="s">
        <v>102</v>
      </c>
      <c r="M118" s="117" t="s">
        <v>214</v>
      </c>
      <c r="N118" s="117" t="s">
        <v>215</v>
      </c>
    </row>
    <row r="119" spans="1:14" s="6" customFormat="1" ht="24.75" hidden="1" x14ac:dyDescent="0.2">
      <c r="A119" s="123">
        <v>115</v>
      </c>
      <c r="B119" s="124" t="s">
        <v>433</v>
      </c>
      <c r="C119" s="126"/>
      <c r="D119" s="117" t="s">
        <v>199</v>
      </c>
      <c r="E119" s="117" t="s">
        <v>78</v>
      </c>
      <c r="F119" s="117" t="s">
        <v>88</v>
      </c>
      <c r="G119" s="120">
        <v>0.2</v>
      </c>
      <c r="H119" s="121" t="s">
        <v>211</v>
      </c>
      <c r="I119" s="122">
        <v>242853</v>
      </c>
      <c r="J119" s="117" t="s">
        <v>434</v>
      </c>
      <c r="K119" s="117" t="s">
        <v>432</v>
      </c>
      <c r="L119" s="117" t="s">
        <v>102</v>
      </c>
      <c r="M119" s="117" t="s">
        <v>214</v>
      </c>
      <c r="N119" s="117" t="s">
        <v>215</v>
      </c>
    </row>
    <row r="120" spans="1:14" s="6" customFormat="1" ht="24.75" hidden="1" x14ac:dyDescent="0.2">
      <c r="A120" s="123">
        <v>116</v>
      </c>
      <c r="B120" s="124" t="s">
        <v>435</v>
      </c>
      <c r="C120" s="126"/>
      <c r="D120" s="117" t="s">
        <v>199</v>
      </c>
      <c r="E120" s="117" t="s">
        <v>78</v>
      </c>
      <c r="F120" s="117" t="s">
        <v>88</v>
      </c>
      <c r="G120" s="120">
        <v>0.2</v>
      </c>
      <c r="H120" s="121" t="s">
        <v>211</v>
      </c>
      <c r="I120" s="122">
        <v>242853</v>
      </c>
      <c r="J120" s="117" t="s">
        <v>436</v>
      </c>
      <c r="K120" s="117" t="s">
        <v>437</v>
      </c>
      <c r="L120" s="117" t="s">
        <v>102</v>
      </c>
      <c r="M120" s="117" t="s">
        <v>214</v>
      </c>
      <c r="N120" s="117" t="s">
        <v>215</v>
      </c>
    </row>
    <row r="121" spans="1:14" s="6" customFormat="1" ht="24.75" hidden="1" x14ac:dyDescent="0.2">
      <c r="A121" s="123">
        <v>117</v>
      </c>
      <c r="B121" s="124" t="s">
        <v>438</v>
      </c>
      <c r="C121" s="126"/>
      <c r="D121" s="117" t="s">
        <v>199</v>
      </c>
      <c r="E121" s="117" t="s">
        <v>78</v>
      </c>
      <c r="F121" s="117" t="s">
        <v>88</v>
      </c>
      <c r="G121" s="120">
        <v>0.2</v>
      </c>
      <c r="H121" s="121" t="s">
        <v>211</v>
      </c>
      <c r="I121" s="122">
        <v>242853</v>
      </c>
      <c r="J121" s="117" t="s">
        <v>439</v>
      </c>
      <c r="K121" s="117" t="s">
        <v>437</v>
      </c>
      <c r="L121" s="117" t="s">
        <v>102</v>
      </c>
      <c r="M121" s="117" t="s">
        <v>214</v>
      </c>
      <c r="N121" s="117" t="s">
        <v>215</v>
      </c>
    </row>
    <row r="122" spans="1:14" s="6" customFormat="1" ht="24.75" hidden="1" x14ac:dyDescent="0.2">
      <c r="A122" s="123">
        <v>118</v>
      </c>
      <c r="B122" s="124" t="s">
        <v>440</v>
      </c>
      <c r="C122" s="126"/>
      <c r="D122" s="117" t="s">
        <v>199</v>
      </c>
      <c r="E122" s="117" t="s">
        <v>78</v>
      </c>
      <c r="F122" s="117" t="s">
        <v>88</v>
      </c>
      <c r="G122" s="120">
        <v>0.2</v>
      </c>
      <c r="H122" s="121" t="s">
        <v>211</v>
      </c>
      <c r="I122" s="122">
        <v>242853</v>
      </c>
      <c r="J122" s="117" t="s">
        <v>441</v>
      </c>
      <c r="K122" s="117" t="s">
        <v>442</v>
      </c>
      <c r="L122" s="117" t="s">
        <v>102</v>
      </c>
      <c r="M122" s="117" t="s">
        <v>214</v>
      </c>
      <c r="N122" s="117" t="s">
        <v>215</v>
      </c>
    </row>
    <row r="123" spans="1:14" s="6" customFormat="1" ht="24.75" hidden="1" x14ac:dyDescent="0.2">
      <c r="A123" s="123">
        <v>119</v>
      </c>
      <c r="B123" s="124" t="s">
        <v>443</v>
      </c>
      <c r="C123" s="126"/>
      <c r="D123" s="117" t="s">
        <v>199</v>
      </c>
      <c r="E123" s="117" t="s">
        <v>78</v>
      </c>
      <c r="F123" s="117" t="s">
        <v>88</v>
      </c>
      <c r="G123" s="120">
        <v>0.2</v>
      </c>
      <c r="H123" s="121" t="s">
        <v>211</v>
      </c>
      <c r="I123" s="122">
        <v>242853</v>
      </c>
      <c r="J123" s="117" t="s">
        <v>444</v>
      </c>
      <c r="K123" s="117" t="s">
        <v>442</v>
      </c>
      <c r="L123" s="117" t="s">
        <v>102</v>
      </c>
      <c r="M123" s="117" t="s">
        <v>214</v>
      </c>
      <c r="N123" s="117" t="s">
        <v>215</v>
      </c>
    </row>
    <row r="124" spans="1:14" s="6" customFormat="1" ht="24.75" hidden="1" x14ac:dyDescent="0.2">
      <c r="A124" s="123">
        <v>120</v>
      </c>
      <c r="B124" s="124" t="s">
        <v>445</v>
      </c>
      <c r="C124" s="126"/>
      <c r="D124" s="117" t="s">
        <v>199</v>
      </c>
      <c r="E124" s="117" t="s">
        <v>78</v>
      </c>
      <c r="F124" s="117" t="s">
        <v>88</v>
      </c>
      <c r="G124" s="120">
        <v>0.2</v>
      </c>
      <c r="H124" s="121" t="s">
        <v>211</v>
      </c>
      <c r="I124" s="122">
        <v>242853</v>
      </c>
      <c r="J124" s="117" t="s">
        <v>446</v>
      </c>
      <c r="K124" s="117" t="s">
        <v>447</v>
      </c>
      <c r="L124" s="117" t="s">
        <v>102</v>
      </c>
      <c r="M124" s="117" t="s">
        <v>214</v>
      </c>
      <c r="N124" s="117" t="s">
        <v>215</v>
      </c>
    </row>
    <row r="125" spans="1:14" s="6" customFormat="1" ht="24.75" hidden="1" x14ac:dyDescent="0.2">
      <c r="A125" s="123">
        <v>121</v>
      </c>
      <c r="B125" s="124" t="s">
        <v>448</v>
      </c>
      <c r="C125" s="126"/>
      <c r="D125" s="117" t="s">
        <v>199</v>
      </c>
      <c r="E125" s="117" t="s">
        <v>78</v>
      </c>
      <c r="F125" s="117" t="s">
        <v>88</v>
      </c>
      <c r="G125" s="120">
        <v>0.2</v>
      </c>
      <c r="H125" s="121" t="s">
        <v>211</v>
      </c>
      <c r="I125" s="122">
        <v>242853</v>
      </c>
      <c r="J125" s="117" t="s">
        <v>449</v>
      </c>
      <c r="K125" s="117" t="s">
        <v>447</v>
      </c>
      <c r="L125" s="117" t="s">
        <v>102</v>
      </c>
      <c r="M125" s="117" t="s">
        <v>214</v>
      </c>
      <c r="N125" s="117" t="s">
        <v>215</v>
      </c>
    </row>
    <row r="126" spans="1:14" s="6" customFormat="1" ht="24.75" hidden="1" x14ac:dyDescent="0.2">
      <c r="A126" s="123">
        <v>122</v>
      </c>
      <c r="B126" s="124" t="s">
        <v>450</v>
      </c>
      <c r="C126" s="126"/>
      <c r="D126" s="117" t="s">
        <v>451</v>
      </c>
      <c r="E126" s="117" t="s">
        <v>78</v>
      </c>
      <c r="F126" s="117" t="s">
        <v>88</v>
      </c>
      <c r="G126" s="120">
        <v>0.4</v>
      </c>
      <c r="H126" s="121" t="s">
        <v>211</v>
      </c>
      <c r="I126" s="122">
        <v>242853</v>
      </c>
      <c r="J126" s="117" t="s">
        <v>452</v>
      </c>
      <c r="K126" s="117" t="s">
        <v>453</v>
      </c>
      <c r="L126" s="117" t="s">
        <v>102</v>
      </c>
      <c r="M126" s="117" t="s">
        <v>214</v>
      </c>
      <c r="N126" s="117" t="s">
        <v>215</v>
      </c>
    </row>
    <row r="127" spans="1:14" s="6" customFormat="1" ht="24.75" hidden="1" x14ac:dyDescent="0.2">
      <c r="A127" s="123">
        <v>123</v>
      </c>
      <c r="B127" s="124" t="s">
        <v>454</v>
      </c>
      <c r="C127" s="126"/>
      <c r="D127" s="117" t="s">
        <v>451</v>
      </c>
      <c r="E127" s="117" t="s">
        <v>78</v>
      </c>
      <c r="F127" s="117" t="s">
        <v>88</v>
      </c>
      <c r="G127" s="120">
        <v>0.4</v>
      </c>
      <c r="H127" s="121" t="s">
        <v>211</v>
      </c>
      <c r="I127" s="122">
        <v>242853</v>
      </c>
      <c r="J127" s="117" t="s">
        <v>455</v>
      </c>
      <c r="K127" s="117" t="s">
        <v>456</v>
      </c>
      <c r="L127" s="117" t="s">
        <v>102</v>
      </c>
      <c r="M127" s="117" t="s">
        <v>214</v>
      </c>
      <c r="N127" s="117" t="s">
        <v>215</v>
      </c>
    </row>
    <row r="128" spans="1:14" s="6" customFormat="1" ht="24.75" hidden="1" x14ac:dyDescent="0.2">
      <c r="A128" s="123">
        <v>124</v>
      </c>
      <c r="B128" s="124" t="s">
        <v>457</v>
      </c>
      <c r="C128" s="126"/>
      <c r="D128" s="117" t="s">
        <v>451</v>
      </c>
      <c r="E128" s="117" t="s">
        <v>78</v>
      </c>
      <c r="F128" s="117" t="s">
        <v>88</v>
      </c>
      <c r="G128" s="120">
        <v>0.4</v>
      </c>
      <c r="H128" s="121" t="s">
        <v>211</v>
      </c>
      <c r="I128" s="122">
        <v>242853</v>
      </c>
      <c r="J128" s="117" t="s">
        <v>458</v>
      </c>
      <c r="K128" s="117" t="s">
        <v>459</v>
      </c>
      <c r="L128" s="117" t="s">
        <v>102</v>
      </c>
      <c r="M128" s="117" t="s">
        <v>214</v>
      </c>
      <c r="N128" s="117" t="s">
        <v>215</v>
      </c>
    </row>
    <row r="129" spans="1:14" s="6" customFormat="1" ht="24.75" hidden="1" x14ac:dyDescent="0.2">
      <c r="A129" s="128">
        <v>125</v>
      </c>
      <c r="B129" s="129" t="s">
        <v>460</v>
      </c>
      <c r="C129" s="130"/>
      <c r="D129" s="117" t="s">
        <v>76</v>
      </c>
      <c r="E129" s="117" t="s">
        <v>77</v>
      </c>
      <c r="F129" s="117" t="s">
        <v>78</v>
      </c>
      <c r="G129" s="120">
        <v>1</v>
      </c>
      <c r="H129" s="121" t="s">
        <v>461</v>
      </c>
      <c r="I129" s="122" t="s">
        <v>462</v>
      </c>
      <c r="J129" s="117" t="s">
        <v>463</v>
      </c>
      <c r="K129" s="117" t="s">
        <v>464</v>
      </c>
      <c r="L129" s="117" t="s">
        <v>83</v>
      </c>
      <c r="M129" s="117" t="s">
        <v>214</v>
      </c>
      <c r="N129" s="117" t="s">
        <v>465</v>
      </c>
    </row>
    <row r="130" spans="1:14" s="6" customFormat="1" ht="24.75" hidden="1" x14ac:dyDescent="0.2">
      <c r="A130" s="128">
        <v>126</v>
      </c>
      <c r="B130" s="118" t="s">
        <v>466</v>
      </c>
      <c r="C130" s="119"/>
      <c r="D130" s="117" t="s">
        <v>451</v>
      </c>
      <c r="E130" s="117" t="s">
        <v>78</v>
      </c>
      <c r="F130" s="117" t="s">
        <v>77</v>
      </c>
      <c r="G130" s="120">
        <v>0.4</v>
      </c>
      <c r="H130" s="121" t="s">
        <v>211</v>
      </c>
      <c r="I130" s="122">
        <v>242853</v>
      </c>
      <c r="J130" s="117" t="s">
        <v>467</v>
      </c>
      <c r="K130" s="117" t="s">
        <v>468</v>
      </c>
      <c r="L130" s="117" t="s">
        <v>83</v>
      </c>
      <c r="M130" s="117" t="s">
        <v>214</v>
      </c>
      <c r="N130" s="117" t="s">
        <v>465</v>
      </c>
    </row>
    <row r="131" spans="1:14" s="6" customFormat="1" ht="24.75" hidden="1" x14ac:dyDescent="0.2">
      <c r="A131" s="128">
        <v>127</v>
      </c>
      <c r="B131" s="118" t="s">
        <v>469</v>
      </c>
      <c r="C131" s="119"/>
      <c r="D131" s="117" t="s">
        <v>451</v>
      </c>
      <c r="E131" s="117" t="s">
        <v>78</v>
      </c>
      <c r="F131" s="117" t="s">
        <v>77</v>
      </c>
      <c r="G131" s="120">
        <v>0.4</v>
      </c>
      <c r="H131" s="121" t="s">
        <v>470</v>
      </c>
      <c r="I131" s="122">
        <v>242854</v>
      </c>
      <c r="J131" s="117" t="s">
        <v>471</v>
      </c>
      <c r="K131" s="117" t="s">
        <v>472</v>
      </c>
      <c r="L131" s="117" t="s">
        <v>83</v>
      </c>
      <c r="M131" s="117" t="s">
        <v>214</v>
      </c>
      <c r="N131" s="117" t="s">
        <v>465</v>
      </c>
    </row>
    <row r="132" spans="1:14" s="6" customFormat="1" ht="24.75" hidden="1" x14ac:dyDescent="0.2">
      <c r="A132" s="128">
        <v>128</v>
      </c>
      <c r="B132" s="118" t="s">
        <v>473</v>
      </c>
      <c r="C132" s="119"/>
      <c r="D132" s="117" t="s">
        <v>451</v>
      </c>
      <c r="E132" s="117" t="s">
        <v>78</v>
      </c>
      <c r="F132" s="117" t="s">
        <v>77</v>
      </c>
      <c r="G132" s="120">
        <v>0.4</v>
      </c>
      <c r="H132" s="121" t="s">
        <v>474</v>
      </c>
      <c r="I132" s="122">
        <v>242855</v>
      </c>
      <c r="J132" s="117" t="s">
        <v>475</v>
      </c>
      <c r="K132" s="117" t="s">
        <v>476</v>
      </c>
      <c r="L132" s="117" t="s">
        <v>83</v>
      </c>
      <c r="M132" s="117" t="s">
        <v>214</v>
      </c>
      <c r="N132" s="117" t="s">
        <v>465</v>
      </c>
    </row>
    <row r="133" spans="1:14" s="6" customFormat="1" ht="24.75" hidden="1" x14ac:dyDescent="0.2">
      <c r="A133" s="128">
        <v>129</v>
      </c>
      <c r="B133" s="118" t="s">
        <v>477</v>
      </c>
      <c r="C133" s="119"/>
      <c r="D133" s="117" t="s">
        <v>451</v>
      </c>
      <c r="E133" s="117" t="s">
        <v>78</v>
      </c>
      <c r="F133" s="117" t="s">
        <v>77</v>
      </c>
      <c r="G133" s="120">
        <v>0.4</v>
      </c>
      <c r="H133" s="121" t="s">
        <v>478</v>
      </c>
      <c r="I133" s="122">
        <v>242856</v>
      </c>
      <c r="J133" s="117" t="s">
        <v>479</v>
      </c>
      <c r="K133" s="117" t="s">
        <v>480</v>
      </c>
      <c r="L133" s="117" t="s">
        <v>83</v>
      </c>
      <c r="M133" s="117" t="s">
        <v>214</v>
      </c>
      <c r="N133" s="117" t="s">
        <v>465</v>
      </c>
    </row>
    <row r="134" spans="1:14" s="6" customFormat="1" ht="24.75" hidden="1" x14ac:dyDescent="0.2">
      <c r="A134" s="128">
        <v>130</v>
      </c>
      <c r="B134" s="124" t="s">
        <v>481</v>
      </c>
      <c r="C134" s="126"/>
      <c r="D134" s="117" t="s">
        <v>76</v>
      </c>
      <c r="E134" s="117" t="s">
        <v>77</v>
      </c>
      <c r="F134" s="117" t="s">
        <v>78</v>
      </c>
      <c r="G134" s="120">
        <v>1</v>
      </c>
      <c r="H134" s="121" t="s">
        <v>482</v>
      </c>
      <c r="I134" s="122" t="s">
        <v>483</v>
      </c>
      <c r="J134" s="117" t="s">
        <v>484</v>
      </c>
      <c r="K134" s="117" t="s">
        <v>485</v>
      </c>
      <c r="L134" s="117" t="s">
        <v>83</v>
      </c>
      <c r="M134" s="117" t="s">
        <v>4</v>
      </c>
      <c r="N134" s="117" t="s">
        <v>188</v>
      </c>
    </row>
    <row r="135" spans="1:14" s="6" customFormat="1" ht="24.75" hidden="1" x14ac:dyDescent="0.2">
      <c r="A135" s="128">
        <v>131</v>
      </c>
      <c r="B135" s="124" t="s">
        <v>486</v>
      </c>
      <c r="C135" s="126"/>
      <c r="D135" s="117" t="s">
        <v>76</v>
      </c>
      <c r="E135" s="117" t="s">
        <v>77</v>
      </c>
      <c r="F135" s="117" t="s">
        <v>78</v>
      </c>
      <c r="G135" s="120">
        <v>1</v>
      </c>
      <c r="H135" s="121" t="s">
        <v>487</v>
      </c>
      <c r="I135" s="122" t="s">
        <v>488</v>
      </c>
      <c r="J135" s="117"/>
      <c r="K135" s="117" t="s">
        <v>489</v>
      </c>
      <c r="L135" s="117" t="s">
        <v>83</v>
      </c>
      <c r="M135" s="117" t="s">
        <v>4</v>
      </c>
      <c r="N135" s="117" t="s">
        <v>188</v>
      </c>
    </row>
    <row r="136" spans="1:14" s="6" customFormat="1" ht="24.75" hidden="1" x14ac:dyDescent="0.2">
      <c r="A136" s="123">
        <v>132</v>
      </c>
      <c r="B136" s="124" t="s">
        <v>490</v>
      </c>
      <c r="C136" s="126"/>
      <c r="D136" s="117" t="s">
        <v>76</v>
      </c>
      <c r="E136" s="117" t="s">
        <v>77</v>
      </c>
      <c r="F136" s="117" t="s">
        <v>78</v>
      </c>
      <c r="G136" s="120">
        <v>1</v>
      </c>
      <c r="H136" s="121" t="s">
        <v>482</v>
      </c>
      <c r="I136" s="122" t="s">
        <v>483</v>
      </c>
      <c r="J136" s="117" t="s">
        <v>491</v>
      </c>
      <c r="K136" s="117" t="s">
        <v>492</v>
      </c>
      <c r="L136" s="117" t="s">
        <v>83</v>
      </c>
      <c r="M136" s="117" t="s">
        <v>4</v>
      </c>
      <c r="N136" s="117" t="s">
        <v>188</v>
      </c>
    </row>
    <row r="137" spans="1:14" s="6" customFormat="1" ht="24.75" hidden="1" x14ac:dyDescent="0.2">
      <c r="A137" s="123">
        <v>133</v>
      </c>
      <c r="B137" s="129" t="s">
        <v>493</v>
      </c>
      <c r="C137" s="130"/>
      <c r="D137" s="117" t="s">
        <v>199</v>
      </c>
      <c r="E137" s="117" t="s">
        <v>78</v>
      </c>
      <c r="F137" s="117" t="s">
        <v>77</v>
      </c>
      <c r="G137" s="120">
        <v>0.2</v>
      </c>
      <c r="H137" s="121" t="s">
        <v>494</v>
      </c>
      <c r="I137" s="122">
        <v>44529</v>
      </c>
      <c r="J137" s="117" t="s">
        <v>495</v>
      </c>
      <c r="K137" s="117" t="s">
        <v>496</v>
      </c>
      <c r="L137" s="117" t="s">
        <v>102</v>
      </c>
      <c r="M137" s="117" t="s">
        <v>4</v>
      </c>
      <c r="N137" s="117" t="s">
        <v>188</v>
      </c>
    </row>
    <row r="138" spans="1:14" s="6" customFormat="1" ht="24.75" hidden="1" x14ac:dyDescent="0.2">
      <c r="A138" s="123">
        <v>134</v>
      </c>
      <c r="B138" s="131" t="s">
        <v>497</v>
      </c>
      <c r="C138" s="132"/>
      <c r="D138" s="117" t="s">
        <v>199</v>
      </c>
      <c r="E138" s="117" t="s">
        <v>78</v>
      </c>
      <c r="F138" s="117" t="s">
        <v>77</v>
      </c>
      <c r="G138" s="120">
        <v>0.2</v>
      </c>
      <c r="H138" s="121" t="s">
        <v>494</v>
      </c>
      <c r="I138" s="122">
        <v>44530</v>
      </c>
      <c r="J138" s="117" t="s">
        <v>498</v>
      </c>
      <c r="K138" s="117" t="s">
        <v>499</v>
      </c>
      <c r="L138" s="117" t="s">
        <v>102</v>
      </c>
      <c r="M138" s="117" t="s">
        <v>4</v>
      </c>
      <c r="N138" s="117" t="s">
        <v>188</v>
      </c>
    </row>
    <row r="139" spans="1:14" s="6" customFormat="1" ht="24.75" hidden="1" x14ac:dyDescent="0.2">
      <c r="A139" s="123">
        <v>135</v>
      </c>
      <c r="B139" s="131" t="s">
        <v>500</v>
      </c>
      <c r="C139" s="132"/>
      <c r="D139" s="117" t="s">
        <v>199</v>
      </c>
      <c r="E139" s="117" t="s">
        <v>78</v>
      </c>
      <c r="F139" s="117" t="s">
        <v>77</v>
      </c>
      <c r="G139" s="120">
        <v>0.2</v>
      </c>
      <c r="H139" s="121" t="s">
        <v>501</v>
      </c>
      <c r="I139" s="122">
        <v>44531</v>
      </c>
      <c r="J139" s="117" t="s">
        <v>502</v>
      </c>
      <c r="K139" s="117" t="s">
        <v>503</v>
      </c>
      <c r="L139" s="117" t="s">
        <v>102</v>
      </c>
      <c r="M139" s="117" t="s">
        <v>4</v>
      </c>
      <c r="N139" s="117" t="s">
        <v>188</v>
      </c>
    </row>
    <row r="140" spans="1:14" s="6" customFormat="1" ht="24.75" hidden="1" x14ac:dyDescent="0.2">
      <c r="A140" s="123">
        <v>136</v>
      </c>
      <c r="B140" s="131" t="s">
        <v>504</v>
      </c>
      <c r="C140" s="132"/>
      <c r="D140" s="117" t="s">
        <v>199</v>
      </c>
      <c r="E140" s="117" t="s">
        <v>78</v>
      </c>
      <c r="F140" s="117" t="s">
        <v>77</v>
      </c>
      <c r="G140" s="120">
        <v>0.2</v>
      </c>
      <c r="H140" s="121" t="s">
        <v>505</v>
      </c>
      <c r="I140" s="122">
        <v>44532</v>
      </c>
      <c r="J140" s="117" t="s">
        <v>506</v>
      </c>
      <c r="K140" s="117" t="s">
        <v>507</v>
      </c>
      <c r="L140" s="117" t="s">
        <v>102</v>
      </c>
      <c r="M140" s="117" t="s">
        <v>4</v>
      </c>
      <c r="N140" s="117" t="s">
        <v>188</v>
      </c>
    </row>
    <row r="141" spans="1:14" s="6" customFormat="1" ht="24.75" hidden="1" x14ac:dyDescent="0.2">
      <c r="A141" s="123">
        <v>137</v>
      </c>
      <c r="B141" s="131" t="s">
        <v>508</v>
      </c>
      <c r="C141" s="132"/>
      <c r="D141" s="117" t="s">
        <v>199</v>
      </c>
      <c r="E141" s="117" t="s">
        <v>78</v>
      </c>
      <c r="F141" s="117" t="s">
        <v>77</v>
      </c>
      <c r="G141" s="120">
        <v>0.2</v>
      </c>
      <c r="H141" s="121" t="s">
        <v>509</v>
      </c>
      <c r="I141" s="122">
        <v>44533</v>
      </c>
      <c r="J141" s="117" t="s">
        <v>510</v>
      </c>
      <c r="K141" s="117" t="s">
        <v>511</v>
      </c>
      <c r="L141" s="117" t="s">
        <v>102</v>
      </c>
      <c r="M141" s="117" t="s">
        <v>4</v>
      </c>
      <c r="N141" s="117" t="s">
        <v>188</v>
      </c>
    </row>
    <row r="142" spans="1:14" s="6" customFormat="1" ht="24.75" hidden="1" x14ac:dyDescent="0.2">
      <c r="A142" s="123">
        <v>138</v>
      </c>
      <c r="B142" s="131" t="s">
        <v>512</v>
      </c>
      <c r="C142" s="132"/>
      <c r="D142" s="117" t="s">
        <v>199</v>
      </c>
      <c r="E142" s="117" t="s">
        <v>78</v>
      </c>
      <c r="F142" s="117" t="s">
        <v>77</v>
      </c>
      <c r="G142" s="120">
        <v>0.2</v>
      </c>
      <c r="H142" s="121" t="s">
        <v>513</v>
      </c>
      <c r="I142" s="122">
        <v>44534</v>
      </c>
      <c r="J142" s="117" t="s">
        <v>514</v>
      </c>
      <c r="K142" s="117" t="s">
        <v>515</v>
      </c>
      <c r="L142" s="117" t="s">
        <v>102</v>
      </c>
      <c r="M142" s="117" t="s">
        <v>4</v>
      </c>
      <c r="N142" s="117" t="s">
        <v>188</v>
      </c>
    </row>
    <row r="143" spans="1:14" s="6" customFormat="1" ht="24.75" hidden="1" x14ac:dyDescent="0.2">
      <c r="A143" s="123">
        <v>139</v>
      </c>
      <c r="B143" s="131" t="s">
        <v>516</v>
      </c>
      <c r="C143" s="132"/>
      <c r="D143" s="117" t="s">
        <v>199</v>
      </c>
      <c r="E143" s="117" t="s">
        <v>78</v>
      </c>
      <c r="F143" s="117" t="s">
        <v>77</v>
      </c>
      <c r="G143" s="120">
        <v>0.2</v>
      </c>
      <c r="H143" s="121" t="s">
        <v>517</v>
      </c>
      <c r="I143" s="122">
        <v>44535</v>
      </c>
      <c r="J143" s="117" t="s">
        <v>518</v>
      </c>
      <c r="K143" s="117" t="s">
        <v>519</v>
      </c>
      <c r="L143" s="117" t="s">
        <v>102</v>
      </c>
      <c r="M143" s="117" t="s">
        <v>4</v>
      </c>
      <c r="N143" s="117" t="s">
        <v>188</v>
      </c>
    </row>
    <row r="144" spans="1:14" s="6" customFormat="1" ht="24.75" hidden="1" x14ac:dyDescent="0.2">
      <c r="A144" s="123">
        <v>140</v>
      </c>
      <c r="B144" s="118" t="s">
        <v>520</v>
      </c>
      <c r="C144" s="119"/>
      <c r="D144" s="117" t="s">
        <v>98</v>
      </c>
      <c r="E144" s="117" t="s">
        <v>88</v>
      </c>
      <c r="F144" s="117" t="s">
        <v>78</v>
      </c>
      <c r="G144" s="120">
        <v>0.6</v>
      </c>
      <c r="H144" s="121" t="s">
        <v>521</v>
      </c>
      <c r="I144" s="122" t="s">
        <v>522</v>
      </c>
      <c r="J144" s="117" t="s">
        <v>523</v>
      </c>
      <c r="K144" s="117" t="s">
        <v>524</v>
      </c>
      <c r="L144" s="117" t="s">
        <v>102</v>
      </c>
      <c r="M144" s="117" t="s">
        <v>4</v>
      </c>
      <c r="N144" s="117" t="s">
        <v>93</v>
      </c>
    </row>
    <row r="145" spans="1:14" s="6" customFormat="1" ht="24.75" hidden="1" x14ac:dyDescent="0.2">
      <c r="A145" s="123">
        <v>141</v>
      </c>
      <c r="B145" s="124" t="s">
        <v>525</v>
      </c>
      <c r="C145" s="126"/>
      <c r="D145" s="117" t="s">
        <v>98</v>
      </c>
      <c r="E145" s="117" t="s">
        <v>88</v>
      </c>
      <c r="F145" s="117" t="s">
        <v>78</v>
      </c>
      <c r="G145" s="120">
        <v>0.6</v>
      </c>
      <c r="H145" s="121" t="s">
        <v>521</v>
      </c>
      <c r="I145" s="122" t="s">
        <v>522</v>
      </c>
      <c r="J145" s="117" t="s">
        <v>526</v>
      </c>
      <c r="K145" s="117" t="s">
        <v>527</v>
      </c>
      <c r="L145" s="117" t="s">
        <v>102</v>
      </c>
      <c r="M145" s="117" t="s">
        <v>4</v>
      </c>
      <c r="N145" s="117" t="s">
        <v>93</v>
      </c>
    </row>
    <row r="146" spans="1:14" s="6" customFormat="1" ht="24.75" hidden="1" x14ac:dyDescent="0.2">
      <c r="A146" s="123">
        <v>142</v>
      </c>
      <c r="B146" s="124" t="s">
        <v>528</v>
      </c>
      <c r="C146" s="126"/>
      <c r="D146" s="117" t="s">
        <v>98</v>
      </c>
      <c r="E146" s="117" t="s">
        <v>88</v>
      </c>
      <c r="F146" s="117" t="s">
        <v>78</v>
      </c>
      <c r="G146" s="120">
        <v>0.6</v>
      </c>
      <c r="H146" s="121" t="s">
        <v>521</v>
      </c>
      <c r="I146" s="122" t="s">
        <v>522</v>
      </c>
      <c r="J146" s="117" t="s">
        <v>529</v>
      </c>
      <c r="K146" s="117" t="s">
        <v>530</v>
      </c>
      <c r="L146" s="117" t="s">
        <v>102</v>
      </c>
      <c r="M146" s="117" t="s">
        <v>4</v>
      </c>
      <c r="N146" s="117" t="s">
        <v>93</v>
      </c>
    </row>
    <row r="147" spans="1:14" s="6" customFormat="1" ht="21" hidden="1" customHeight="1" x14ac:dyDescent="0.2">
      <c r="A147" s="123">
        <v>143</v>
      </c>
      <c r="B147" s="118" t="s">
        <v>531</v>
      </c>
      <c r="C147" s="119"/>
      <c r="D147" s="117" t="s">
        <v>87</v>
      </c>
      <c r="E147" s="117" t="s">
        <v>88</v>
      </c>
      <c r="F147" s="117" t="s">
        <v>78</v>
      </c>
      <c r="G147" s="120">
        <v>0.8</v>
      </c>
      <c r="H147" s="121" t="s">
        <v>532</v>
      </c>
      <c r="I147" s="133" t="s">
        <v>533</v>
      </c>
      <c r="J147" s="117" t="s">
        <v>534</v>
      </c>
      <c r="K147" s="117" t="s">
        <v>535</v>
      </c>
      <c r="L147" s="117" t="s">
        <v>83</v>
      </c>
      <c r="M147" s="117" t="s">
        <v>4</v>
      </c>
      <c r="N147" s="117" t="s">
        <v>93</v>
      </c>
    </row>
    <row r="148" spans="1:14" s="6" customFormat="1" ht="24.75" hidden="1" x14ac:dyDescent="0.2">
      <c r="A148" s="123">
        <v>144</v>
      </c>
      <c r="B148" s="124" t="s">
        <v>536</v>
      </c>
      <c r="C148" s="126"/>
      <c r="D148" s="117" t="s">
        <v>199</v>
      </c>
      <c r="E148" s="117" t="s">
        <v>88</v>
      </c>
      <c r="F148" s="117" t="s">
        <v>88</v>
      </c>
      <c r="G148" s="120">
        <v>0.2</v>
      </c>
      <c r="H148" s="121" t="s">
        <v>211</v>
      </c>
      <c r="I148" s="122">
        <v>242853</v>
      </c>
      <c r="J148" s="117" t="s">
        <v>537</v>
      </c>
      <c r="K148" s="117" t="s">
        <v>538</v>
      </c>
      <c r="L148" s="117" t="s">
        <v>102</v>
      </c>
      <c r="M148" s="117" t="s">
        <v>84</v>
      </c>
      <c r="N148" s="117" t="s">
        <v>85</v>
      </c>
    </row>
    <row r="149" spans="1:14" s="6" customFormat="1" ht="24.75" hidden="1" x14ac:dyDescent="0.2">
      <c r="A149" s="123">
        <v>145</v>
      </c>
      <c r="B149" s="124" t="s">
        <v>539</v>
      </c>
      <c r="C149" s="126"/>
      <c r="D149" s="117" t="s">
        <v>199</v>
      </c>
      <c r="E149" s="117" t="s">
        <v>88</v>
      </c>
      <c r="F149" s="117" t="s">
        <v>88</v>
      </c>
      <c r="G149" s="120">
        <v>0.2</v>
      </c>
      <c r="H149" s="121" t="s">
        <v>211</v>
      </c>
      <c r="I149" s="122">
        <v>242853</v>
      </c>
      <c r="J149" s="125" t="s">
        <v>540</v>
      </c>
      <c r="K149" s="117" t="s">
        <v>541</v>
      </c>
      <c r="L149" s="117" t="s">
        <v>102</v>
      </c>
      <c r="M149" s="117" t="s">
        <v>84</v>
      </c>
      <c r="N149" s="117" t="s">
        <v>85</v>
      </c>
    </row>
    <row r="150" spans="1:14" s="6" customFormat="1" ht="24.75" hidden="1" x14ac:dyDescent="0.2">
      <c r="A150" s="123">
        <v>146</v>
      </c>
      <c r="B150" s="134" t="s">
        <v>542</v>
      </c>
      <c r="C150" s="134"/>
      <c r="D150" s="117" t="s">
        <v>199</v>
      </c>
      <c r="E150" s="117" t="s">
        <v>88</v>
      </c>
      <c r="F150" s="117" t="s">
        <v>88</v>
      </c>
      <c r="G150" s="120">
        <v>0.2</v>
      </c>
      <c r="H150" s="121" t="s">
        <v>211</v>
      </c>
      <c r="I150" s="122">
        <v>242853</v>
      </c>
      <c r="J150" s="117" t="s">
        <v>543</v>
      </c>
      <c r="K150" s="117" t="s">
        <v>544</v>
      </c>
      <c r="L150" s="117" t="s">
        <v>102</v>
      </c>
      <c r="M150" s="117" t="s">
        <v>84</v>
      </c>
      <c r="N150" s="117" t="s">
        <v>85</v>
      </c>
    </row>
    <row r="151" spans="1:14" s="6" customFormat="1" ht="24.75" hidden="1" x14ac:dyDescent="0.2">
      <c r="A151" s="123">
        <v>147</v>
      </c>
      <c r="B151" s="118" t="s">
        <v>545</v>
      </c>
      <c r="C151" s="119"/>
      <c r="D151" s="117" t="s">
        <v>199</v>
      </c>
      <c r="E151" s="117" t="s">
        <v>88</v>
      </c>
      <c r="F151" s="117" t="s">
        <v>88</v>
      </c>
      <c r="G151" s="120">
        <v>0.2</v>
      </c>
      <c r="H151" s="121" t="s">
        <v>211</v>
      </c>
      <c r="I151" s="122">
        <v>242853</v>
      </c>
      <c r="J151" s="117" t="s">
        <v>546</v>
      </c>
      <c r="K151" s="117" t="s">
        <v>541</v>
      </c>
      <c r="L151" s="117" t="s">
        <v>102</v>
      </c>
      <c r="M151" s="117" t="s">
        <v>84</v>
      </c>
      <c r="N151" s="117" t="s">
        <v>85</v>
      </c>
    </row>
    <row r="152" spans="1:14" s="6" customFormat="1" ht="24.75" hidden="1" x14ac:dyDescent="0.2">
      <c r="A152" s="123">
        <v>148</v>
      </c>
      <c r="B152" s="118" t="s">
        <v>547</v>
      </c>
      <c r="C152" s="119"/>
      <c r="D152" s="117" t="s">
        <v>199</v>
      </c>
      <c r="E152" s="117" t="s">
        <v>88</v>
      </c>
      <c r="F152" s="117" t="s">
        <v>88</v>
      </c>
      <c r="G152" s="120">
        <v>0.2</v>
      </c>
      <c r="H152" s="121" t="s">
        <v>211</v>
      </c>
      <c r="I152" s="122">
        <v>242853</v>
      </c>
      <c r="J152" s="117" t="s">
        <v>548</v>
      </c>
      <c r="K152" s="117" t="s">
        <v>549</v>
      </c>
      <c r="L152" s="117" t="s">
        <v>102</v>
      </c>
      <c r="M152" s="117" t="s">
        <v>84</v>
      </c>
      <c r="N152" s="117" t="s">
        <v>85</v>
      </c>
    </row>
    <row r="153" spans="1:14" s="6" customFormat="1" ht="24.75" hidden="1" x14ac:dyDescent="0.2">
      <c r="A153" s="123">
        <v>149</v>
      </c>
      <c r="B153" s="118" t="s">
        <v>550</v>
      </c>
      <c r="C153" s="119"/>
      <c r="D153" s="117" t="s">
        <v>199</v>
      </c>
      <c r="E153" s="117" t="s">
        <v>88</v>
      </c>
      <c r="F153" s="117" t="s">
        <v>88</v>
      </c>
      <c r="G153" s="120">
        <v>0.2</v>
      </c>
      <c r="H153" s="121" t="s">
        <v>211</v>
      </c>
      <c r="I153" s="122">
        <v>242853</v>
      </c>
      <c r="J153" s="117" t="s">
        <v>551</v>
      </c>
      <c r="K153" s="117" t="s">
        <v>552</v>
      </c>
      <c r="L153" s="117" t="s">
        <v>102</v>
      </c>
      <c r="M153" s="117" t="s">
        <v>84</v>
      </c>
      <c r="N153" s="117" t="s">
        <v>85</v>
      </c>
    </row>
    <row r="154" spans="1:14" s="6" customFormat="1" ht="24.75" hidden="1" x14ac:dyDescent="0.2">
      <c r="A154" s="123">
        <v>150</v>
      </c>
      <c r="B154" s="118" t="s">
        <v>553</v>
      </c>
      <c r="C154" s="119"/>
      <c r="D154" s="117" t="s">
        <v>199</v>
      </c>
      <c r="E154" s="117" t="s">
        <v>88</v>
      </c>
      <c r="F154" s="117" t="s">
        <v>88</v>
      </c>
      <c r="G154" s="120">
        <v>0.2</v>
      </c>
      <c r="H154" s="121" t="s">
        <v>211</v>
      </c>
      <c r="I154" s="122">
        <v>242853</v>
      </c>
      <c r="J154" s="117" t="s">
        <v>554</v>
      </c>
      <c r="K154" s="117" t="s">
        <v>552</v>
      </c>
      <c r="L154" s="117" t="s">
        <v>102</v>
      </c>
      <c r="M154" s="117" t="s">
        <v>84</v>
      </c>
      <c r="N154" s="117" t="s">
        <v>85</v>
      </c>
    </row>
    <row r="155" spans="1:14" s="6" customFormat="1" ht="24.75" hidden="1" x14ac:dyDescent="0.2">
      <c r="A155" s="123">
        <v>151</v>
      </c>
      <c r="B155" s="118" t="s">
        <v>555</v>
      </c>
      <c r="C155" s="119"/>
      <c r="D155" s="117" t="s">
        <v>199</v>
      </c>
      <c r="E155" s="117" t="s">
        <v>88</v>
      </c>
      <c r="F155" s="117" t="s">
        <v>88</v>
      </c>
      <c r="G155" s="120">
        <v>0.2</v>
      </c>
      <c r="H155" s="121" t="s">
        <v>211</v>
      </c>
      <c r="I155" s="122">
        <v>242853</v>
      </c>
      <c r="J155" s="117" t="s">
        <v>556</v>
      </c>
      <c r="K155" s="117" t="s">
        <v>544</v>
      </c>
      <c r="L155" s="117" t="s">
        <v>102</v>
      </c>
      <c r="M155" s="117" t="s">
        <v>84</v>
      </c>
      <c r="N155" s="117" t="s">
        <v>85</v>
      </c>
    </row>
    <row r="156" spans="1:14" s="6" customFormat="1" ht="24.75" hidden="1" x14ac:dyDescent="0.2">
      <c r="A156" s="123">
        <v>152</v>
      </c>
      <c r="B156" s="118" t="s">
        <v>557</v>
      </c>
      <c r="C156" s="119"/>
      <c r="D156" s="117" t="s">
        <v>199</v>
      </c>
      <c r="E156" s="117" t="s">
        <v>88</v>
      </c>
      <c r="F156" s="117" t="s">
        <v>88</v>
      </c>
      <c r="G156" s="120">
        <v>0.2</v>
      </c>
      <c r="H156" s="121" t="s">
        <v>211</v>
      </c>
      <c r="I156" s="122">
        <v>242853</v>
      </c>
      <c r="J156" s="117" t="s">
        <v>558</v>
      </c>
      <c r="K156" s="117" t="s">
        <v>538</v>
      </c>
      <c r="L156" s="117" t="s">
        <v>102</v>
      </c>
      <c r="M156" s="117" t="s">
        <v>84</v>
      </c>
      <c r="N156" s="117" t="s">
        <v>85</v>
      </c>
    </row>
    <row r="157" spans="1:14" s="6" customFormat="1" ht="24.75" hidden="1" x14ac:dyDescent="0.2">
      <c r="A157" s="117">
        <v>153</v>
      </c>
      <c r="B157" s="135" t="s">
        <v>559</v>
      </c>
      <c r="C157" s="136"/>
      <c r="D157" s="117" t="s">
        <v>98</v>
      </c>
      <c r="E157" s="117" t="s">
        <v>88</v>
      </c>
      <c r="F157" s="117" t="s">
        <v>78</v>
      </c>
      <c r="G157" s="120">
        <v>0.6</v>
      </c>
      <c r="H157" s="137" t="s">
        <v>206</v>
      </c>
      <c r="I157" s="138" t="s">
        <v>560</v>
      </c>
      <c r="J157" s="138" t="s">
        <v>561</v>
      </c>
      <c r="K157" s="138" t="s">
        <v>562</v>
      </c>
      <c r="L157" s="117" t="s">
        <v>102</v>
      </c>
      <c r="M157" s="117" t="s">
        <v>4</v>
      </c>
      <c r="N157" s="138" t="s">
        <v>129</v>
      </c>
    </row>
    <row r="158" spans="1:14" s="6" customFormat="1" ht="24.75" hidden="1" x14ac:dyDescent="0.2">
      <c r="A158" s="117">
        <v>154</v>
      </c>
      <c r="B158" s="124" t="s">
        <v>563</v>
      </c>
      <c r="C158" s="126"/>
      <c r="D158" s="117" t="s">
        <v>98</v>
      </c>
      <c r="E158" s="117" t="s">
        <v>88</v>
      </c>
      <c r="F158" s="117" t="s">
        <v>78</v>
      </c>
      <c r="G158" s="120">
        <v>0.6</v>
      </c>
      <c r="H158" s="121" t="s">
        <v>564</v>
      </c>
      <c r="I158" s="139" t="s">
        <v>565</v>
      </c>
      <c r="J158" s="140" t="s">
        <v>566</v>
      </c>
      <c r="K158" s="117" t="s">
        <v>567</v>
      </c>
      <c r="L158" s="140" t="s">
        <v>102</v>
      </c>
      <c r="M158" s="117" t="s">
        <v>214</v>
      </c>
      <c r="N158" s="117" t="s">
        <v>215</v>
      </c>
    </row>
    <row r="159" spans="1:14" s="6" customFormat="1" ht="24.75" hidden="1" x14ac:dyDescent="0.2">
      <c r="A159" s="117">
        <v>155</v>
      </c>
      <c r="B159" s="124" t="s">
        <v>568</v>
      </c>
      <c r="C159" s="119"/>
      <c r="D159" s="117" t="s">
        <v>199</v>
      </c>
      <c r="E159" s="117" t="s">
        <v>78</v>
      </c>
      <c r="F159" s="117" t="s">
        <v>88</v>
      </c>
      <c r="G159" s="120">
        <v>0.2</v>
      </c>
      <c r="H159" s="121" t="s">
        <v>211</v>
      </c>
      <c r="I159" s="139">
        <v>242853</v>
      </c>
      <c r="J159" s="140" t="s">
        <v>569</v>
      </c>
      <c r="K159" s="117" t="s">
        <v>570</v>
      </c>
      <c r="L159" s="140" t="s">
        <v>102</v>
      </c>
      <c r="M159" s="117" t="s">
        <v>214</v>
      </c>
      <c r="N159" s="117" t="s">
        <v>215</v>
      </c>
    </row>
    <row r="160" spans="1:14" s="6" customFormat="1" ht="24.75" hidden="1" x14ac:dyDescent="0.2">
      <c r="A160" s="117">
        <v>156</v>
      </c>
      <c r="B160" s="124" t="s">
        <v>571</v>
      </c>
      <c r="C160" s="119"/>
      <c r="D160" s="117" t="s">
        <v>199</v>
      </c>
      <c r="E160" s="117" t="s">
        <v>78</v>
      </c>
      <c r="F160" s="117" t="s">
        <v>88</v>
      </c>
      <c r="G160" s="120">
        <v>0.2</v>
      </c>
      <c r="H160" s="121" t="s">
        <v>211</v>
      </c>
      <c r="I160" s="139">
        <v>242853</v>
      </c>
      <c r="J160" s="140" t="s">
        <v>572</v>
      </c>
      <c r="K160" s="117" t="s">
        <v>573</v>
      </c>
      <c r="L160" s="140" t="s">
        <v>102</v>
      </c>
      <c r="M160" s="117" t="s">
        <v>214</v>
      </c>
      <c r="N160" s="117" t="s">
        <v>215</v>
      </c>
    </row>
    <row r="161" spans="1:14" s="6" customFormat="1" ht="24.75" hidden="1" x14ac:dyDescent="0.2">
      <c r="A161" s="117">
        <v>157</v>
      </c>
      <c r="B161" s="124" t="s">
        <v>574</v>
      </c>
      <c r="C161" s="119"/>
      <c r="D161" s="117" t="s">
        <v>199</v>
      </c>
      <c r="E161" s="117" t="s">
        <v>78</v>
      </c>
      <c r="F161" s="117" t="s">
        <v>88</v>
      </c>
      <c r="G161" s="120">
        <v>0.2</v>
      </c>
      <c r="H161" s="121" t="s">
        <v>211</v>
      </c>
      <c r="I161" s="139">
        <v>242853</v>
      </c>
      <c r="J161" s="140" t="s">
        <v>575</v>
      </c>
      <c r="K161" s="117" t="s">
        <v>576</v>
      </c>
      <c r="L161" s="140" t="s">
        <v>102</v>
      </c>
      <c r="M161" s="117" t="s">
        <v>214</v>
      </c>
      <c r="N161" s="117" t="s">
        <v>215</v>
      </c>
    </row>
    <row r="162" spans="1:14" s="6" customFormat="1" ht="24.75" hidden="1" x14ac:dyDescent="0.2">
      <c r="A162" s="117">
        <v>158</v>
      </c>
      <c r="B162" s="124" t="s">
        <v>577</v>
      </c>
      <c r="C162" s="119"/>
      <c r="D162" s="117" t="s">
        <v>199</v>
      </c>
      <c r="E162" s="117" t="s">
        <v>78</v>
      </c>
      <c r="F162" s="117" t="s">
        <v>88</v>
      </c>
      <c r="G162" s="120">
        <v>0.2</v>
      </c>
      <c r="H162" s="121" t="s">
        <v>211</v>
      </c>
      <c r="I162" s="139">
        <v>242853</v>
      </c>
      <c r="J162" s="140" t="s">
        <v>578</v>
      </c>
      <c r="K162" s="117" t="s">
        <v>579</v>
      </c>
      <c r="L162" s="140" t="s">
        <v>102</v>
      </c>
      <c r="M162" s="117" t="s">
        <v>214</v>
      </c>
      <c r="N162" s="117" t="s">
        <v>215</v>
      </c>
    </row>
    <row r="163" spans="1:14" s="6" customFormat="1" ht="24.75" hidden="1" x14ac:dyDescent="0.2">
      <c r="A163" s="117">
        <v>159</v>
      </c>
      <c r="B163" s="141" t="s">
        <v>580</v>
      </c>
      <c r="C163" s="142"/>
      <c r="D163" s="117" t="s">
        <v>451</v>
      </c>
      <c r="E163" s="117" t="s">
        <v>78</v>
      </c>
      <c r="F163" s="117" t="s">
        <v>88</v>
      </c>
      <c r="G163" s="120">
        <v>0.4</v>
      </c>
      <c r="H163" s="121" t="s">
        <v>211</v>
      </c>
      <c r="I163" s="139">
        <v>242853</v>
      </c>
      <c r="J163" s="140" t="s">
        <v>581</v>
      </c>
      <c r="K163" s="143" t="s">
        <v>582</v>
      </c>
      <c r="L163" s="140" t="s">
        <v>102</v>
      </c>
      <c r="M163" s="117" t="s">
        <v>214</v>
      </c>
      <c r="N163" s="117" t="s">
        <v>215</v>
      </c>
    </row>
    <row r="164" spans="1:14" s="6" customFormat="1" ht="24.75" hidden="1" x14ac:dyDescent="0.2">
      <c r="A164" s="117">
        <v>160</v>
      </c>
      <c r="B164" s="144" t="s">
        <v>583</v>
      </c>
      <c r="C164" s="145"/>
      <c r="D164" s="117" t="s">
        <v>451</v>
      </c>
      <c r="E164" s="117" t="s">
        <v>78</v>
      </c>
      <c r="F164" s="117" t="s">
        <v>88</v>
      </c>
      <c r="G164" s="120">
        <v>0.4</v>
      </c>
      <c r="H164" s="121" t="s">
        <v>211</v>
      </c>
      <c r="I164" s="139">
        <v>242853</v>
      </c>
      <c r="J164" s="140" t="s">
        <v>584</v>
      </c>
      <c r="K164" s="143" t="s">
        <v>582</v>
      </c>
      <c r="L164" s="140" t="s">
        <v>102</v>
      </c>
      <c r="M164" s="117" t="s">
        <v>214</v>
      </c>
      <c r="N164" s="117" t="s">
        <v>215</v>
      </c>
    </row>
    <row r="165" spans="1:14" s="6" customFormat="1" ht="24.75" hidden="1" x14ac:dyDescent="0.2">
      <c r="A165" s="117">
        <v>161</v>
      </c>
      <c r="B165" s="144" t="s">
        <v>585</v>
      </c>
      <c r="C165" s="145"/>
      <c r="D165" s="117" t="s">
        <v>451</v>
      </c>
      <c r="E165" s="117" t="s">
        <v>78</v>
      </c>
      <c r="F165" s="117" t="s">
        <v>88</v>
      </c>
      <c r="G165" s="120">
        <v>0.4</v>
      </c>
      <c r="H165" s="121" t="s">
        <v>211</v>
      </c>
      <c r="I165" s="139">
        <v>242853</v>
      </c>
      <c r="J165" s="140" t="s">
        <v>586</v>
      </c>
      <c r="K165" s="146" t="s">
        <v>587</v>
      </c>
      <c r="L165" s="140" t="s">
        <v>102</v>
      </c>
      <c r="M165" s="117" t="s">
        <v>214</v>
      </c>
      <c r="N165" s="117" t="s">
        <v>215</v>
      </c>
    </row>
    <row r="166" spans="1:14" s="6" customFormat="1" ht="24.75" hidden="1" x14ac:dyDescent="0.2">
      <c r="A166" s="117">
        <v>162</v>
      </c>
      <c r="B166" s="144" t="s">
        <v>588</v>
      </c>
      <c r="C166" s="145"/>
      <c r="D166" s="117" t="s">
        <v>451</v>
      </c>
      <c r="E166" s="117" t="s">
        <v>78</v>
      </c>
      <c r="F166" s="117" t="s">
        <v>88</v>
      </c>
      <c r="G166" s="120">
        <v>0.4</v>
      </c>
      <c r="H166" s="121" t="s">
        <v>211</v>
      </c>
      <c r="I166" s="139">
        <v>242853</v>
      </c>
      <c r="J166" s="140" t="s">
        <v>589</v>
      </c>
      <c r="K166" s="146" t="s">
        <v>587</v>
      </c>
      <c r="L166" s="140" t="s">
        <v>102</v>
      </c>
      <c r="M166" s="117" t="s">
        <v>214</v>
      </c>
      <c r="N166" s="117" t="s">
        <v>215</v>
      </c>
    </row>
    <row r="167" spans="1:14" s="6" customFormat="1" ht="24.75" hidden="1" x14ac:dyDescent="0.2">
      <c r="A167" s="117">
        <v>163</v>
      </c>
      <c r="B167" s="147" t="s">
        <v>590</v>
      </c>
      <c r="C167" s="148"/>
      <c r="D167" s="117" t="s">
        <v>451</v>
      </c>
      <c r="E167" s="117" t="s">
        <v>78</v>
      </c>
      <c r="F167" s="117" t="s">
        <v>88</v>
      </c>
      <c r="G167" s="120">
        <v>0.4</v>
      </c>
      <c r="H167" s="121" t="s">
        <v>211</v>
      </c>
      <c r="I167" s="139">
        <v>242853</v>
      </c>
      <c r="J167" s="140" t="s">
        <v>591</v>
      </c>
      <c r="K167" s="146" t="s">
        <v>592</v>
      </c>
      <c r="L167" s="140" t="s">
        <v>102</v>
      </c>
      <c r="M167" s="117" t="s">
        <v>214</v>
      </c>
      <c r="N167" s="117" t="s">
        <v>215</v>
      </c>
    </row>
    <row r="168" spans="1:14" s="6" customFormat="1" ht="24.75" hidden="1" x14ac:dyDescent="0.2">
      <c r="A168" s="117">
        <v>164</v>
      </c>
      <c r="B168" s="141" t="s">
        <v>593</v>
      </c>
      <c r="C168" s="142"/>
      <c r="D168" s="117" t="s">
        <v>451</v>
      </c>
      <c r="E168" s="117" t="s">
        <v>78</v>
      </c>
      <c r="F168" s="117" t="s">
        <v>88</v>
      </c>
      <c r="G168" s="120">
        <v>0.4</v>
      </c>
      <c r="H168" s="121" t="s">
        <v>211</v>
      </c>
      <c r="I168" s="139">
        <v>242853</v>
      </c>
      <c r="J168" s="140" t="s">
        <v>594</v>
      </c>
      <c r="K168" s="146" t="s">
        <v>592</v>
      </c>
      <c r="L168" s="140" t="s">
        <v>102</v>
      </c>
      <c r="M168" s="117" t="s">
        <v>214</v>
      </c>
      <c r="N168" s="117" t="s">
        <v>215</v>
      </c>
    </row>
    <row r="169" spans="1:14" s="6" customFormat="1" ht="24.75" hidden="1" x14ac:dyDescent="0.2">
      <c r="A169" s="117">
        <v>165</v>
      </c>
      <c r="B169" s="149" t="s">
        <v>595</v>
      </c>
      <c r="C169" s="150"/>
      <c r="D169" s="117" t="s">
        <v>199</v>
      </c>
      <c r="E169" s="117" t="s">
        <v>78</v>
      </c>
      <c r="F169" s="117" t="s">
        <v>88</v>
      </c>
      <c r="G169" s="120">
        <v>0.2</v>
      </c>
      <c r="H169" s="121" t="s">
        <v>211</v>
      </c>
      <c r="I169" s="139">
        <v>242853</v>
      </c>
      <c r="J169" s="140" t="s">
        <v>596</v>
      </c>
      <c r="K169" s="117" t="s">
        <v>597</v>
      </c>
      <c r="L169" s="140" t="s">
        <v>102</v>
      </c>
      <c r="M169" s="117" t="s">
        <v>214</v>
      </c>
      <c r="N169" s="117" t="s">
        <v>215</v>
      </c>
    </row>
    <row r="170" spans="1:14" s="6" customFormat="1" ht="24.75" hidden="1" x14ac:dyDescent="0.2">
      <c r="A170" s="117">
        <v>166</v>
      </c>
      <c r="B170" s="151" t="s">
        <v>598</v>
      </c>
      <c r="C170" s="152"/>
      <c r="D170" s="117" t="s">
        <v>199</v>
      </c>
      <c r="E170" s="117" t="s">
        <v>78</v>
      </c>
      <c r="F170" s="117" t="s">
        <v>88</v>
      </c>
      <c r="G170" s="120">
        <v>0.2</v>
      </c>
      <c r="H170" s="121" t="s">
        <v>211</v>
      </c>
      <c r="I170" s="139">
        <v>242853</v>
      </c>
      <c r="J170" s="140" t="s">
        <v>599</v>
      </c>
      <c r="K170" s="117" t="s">
        <v>597</v>
      </c>
      <c r="L170" s="140" t="s">
        <v>102</v>
      </c>
      <c r="M170" s="117" t="s">
        <v>214</v>
      </c>
      <c r="N170" s="117" t="s">
        <v>215</v>
      </c>
    </row>
    <row r="171" spans="1:14" s="6" customFormat="1" ht="24.75" hidden="1" x14ac:dyDescent="0.2">
      <c r="A171" s="117">
        <v>167</v>
      </c>
      <c r="B171" s="118" t="s">
        <v>600</v>
      </c>
      <c r="C171" s="119"/>
      <c r="D171" s="117" t="s">
        <v>199</v>
      </c>
      <c r="E171" s="117" t="s">
        <v>78</v>
      </c>
      <c r="F171" s="117" t="s">
        <v>88</v>
      </c>
      <c r="G171" s="120">
        <v>0.2</v>
      </c>
      <c r="H171" s="121" t="s">
        <v>211</v>
      </c>
      <c r="I171" s="139">
        <v>242853</v>
      </c>
      <c r="J171" s="140" t="s">
        <v>601</v>
      </c>
      <c r="K171" s="117" t="s">
        <v>602</v>
      </c>
      <c r="L171" s="140" t="s">
        <v>102</v>
      </c>
      <c r="M171" s="117" t="s">
        <v>214</v>
      </c>
      <c r="N171" s="117" t="s">
        <v>215</v>
      </c>
    </row>
    <row r="172" spans="1:14" s="6" customFormat="1" ht="24.75" hidden="1" x14ac:dyDescent="0.2">
      <c r="A172" s="117">
        <v>168</v>
      </c>
      <c r="B172" s="124" t="s">
        <v>603</v>
      </c>
      <c r="C172" s="119"/>
      <c r="D172" s="117" t="s">
        <v>199</v>
      </c>
      <c r="E172" s="117" t="s">
        <v>78</v>
      </c>
      <c r="F172" s="117" t="s">
        <v>88</v>
      </c>
      <c r="G172" s="120">
        <v>0.2</v>
      </c>
      <c r="H172" s="121" t="s">
        <v>211</v>
      </c>
      <c r="I172" s="139">
        <v>242853</v>
      </c>
      <c r="J172" s="140" t="s">
        <v>604</v>
      </c>
      <c r="K172" s="117" t="s">
        <v>602</v>
      </c>
      <c r="L172" s="140" t="s">
        <v>102</v>
      </c>
      <c r="M172" s="117" t="s">
        <v>214</v>
      </c>
      <c r="N172" s="117" t="s">
        <v>215</v>
      </c>
    </row>
    <row r="173" spans="1:14" s="6" customFormat="1" ht="24.75" hidden="1" x14ac:dyDescent="0.2">
      <c r="A173" s="117">
        <v>169</v>
      </c>
      <c r="B173" s="118" t="s">
        <v>605</v>
      </c>
      <c r="C173" s="119"/>
      <c r="D173" s="117" t="s">
        <v>199</v>
      </c>
      <c r="E173" s="117" t="s">
        <v>78</v>
      </c>
      <c r="F173" s="117" t="s">
        <v>88</v>
      </c>
      <c r="G173" s="120">
        <v>0.2</v>
      </c>
      <c r="H173" s="121" t="s">
        <v>211</v>
      </c>
      <c r="I173" s="139">
        <v>242853</v>
      </c>
      <c r="J173" s="140" t="s">
        <v>606</v>
      </c>
      <c r="K173" s="117" t="s">
        <v>607</v>
      </c>
      <c r="L173" s="140" t="s">
        <v>102</v>
      </c>
      <c r="M173" s="117" t="s">
        <v>214</v>
      </c>
      <c r="N173" s="117" t="s">
        <v>215</v>
      </c>
    </row>
    <row r="174" spans="1:14" s="6" customFormat="1" ht="24.75" hidden="1" x14ac:dyDescent="0.2">
      <c r="A174" s="117">
        <v>170</v>
      </c>
      <c r="B174" s="124" t="s">
        <v>608</v>
      </c>
      <c r="C174" s="126"/>
      <c r="D174" s="117" t="s">
        <v>199</v>
      </c>
      <c r="E174" s="117" t="s">
        <v>78</v>
      </c>
      <c r="F174" s="117" t="s">
        <v>88</v>
      </c>
      <c r="G174" s="120">
        <v>0.2</v>
      </c>
      <c r="H174" s="121" t="s">
        <v>211</v>
      </c>
      <c r="I174" s="139">
        <v>242853</v>
      </c>
      <c r="J174" s="140" t="s">
        <v>609</v>
      </c>
      <c r="K174" s="117" t="s">
        <v>607</v>
      </c>
      <c r="L174" s="140" t="s">
        <v>102</v>
      </c>
      <c r="M174" s="117" t="s">
        <v>214</v>
      </c>
      <c r="N174" s="117" t="s">
        <v>215</v>
      </c>
    </row>
    <row r="175" spans="1:14" s="6" customFormat="1" ht="24.75" hidden="1" x14ac:dyDescent="0.2">
      <c r="A175" s="117">
        <v>171</v>
      </c>
      <c r="B175" s="118" t="s">
        <v>610</v>
      </c>
      <c r="C175" s="119"/>
      <c r="D175" s="117" t="s">
        <v>199</v>
      </c>
      <c r="E175" s="117" t="s">
        <v>78</v>
      </c>
      <c r="F175" s="117" t="s">
        <v>88</v>
      </c>
      <c r="G175" s="120">
        <v>0.2</v>
      </c>
      <c r="H175" s="121" t="s">
        <v>211</v>
      </c>
      <c r="I175" s="139">
        <v>242853</v>
      </c>
      <c r="J175" s="140" t="s">
        <v>611</v>
      </c>
      <c r="K175" s="117" t="s">
        <v>612</v>
      </c>
      <c r="L175" s="140" t="s">
        <v>102</v>
      </c>
      <c r="M175" s="117" t="s">
        <v>214</v>
      </c>
      <c r="N175" s="117" t="s">
        <v>215</v>
      </c>
    </row>
    <row r="176" spans="1:14" s="6" customFormat="1" ht="24.75" hidden="1" x14ac:dyDescent="0.2">
      <c r="A176" s="117">
        <v>172</v>
      </c>
      <c r="B176" s="124" t="s">
        <v>613</v>
      </c>
      <c r="C176" s="126"/>
      <c r="D176" s="117" t="s">
        <v>199</v>
      </c>
      <c r="E176" s="117" t="s">
        <v>78</v>
      </c>
      <c r="F176" s="117" t="s">
        <v>88</v>
      </c>
      <c r="G176" s="120">
        <v>0.2</v>
      </c>
      <c r="H176" s="121" t="s">
        <v>211</v>
      </c>
      <c r="I176" s="139">
        <v>242853</v>
      </c>
      <c r="J176" s="140" t="s">
        <v>614</v>
      </c>
      <c r="K176" s="117" t="s">
        <v>612</v>
      </c>
      <c r="L176" s="140" t="s">
        <v>102</v>
      </c>
      <c r="M176" s="117" t="s">
        <v>214</v>
      </c>
      <c r="N176" s="117" t="s">
        <v>215</v>
      </c>
    </row>
    <row r="177" spans="1:14" s="6" customFormat="1" ht="24.75" hidden="1" x14ac:dyDescent="0.2">
      <c r="A177" s="117">
        <v>173</v>
      </c>
      <c r="B177" s="124" t="s">
        <v>615</v>
      </c>
      <c r="C177" s="126"/>
      <c r="D177" s="117" t="s">
        <v>199</v>
      </c>
      <c r="E177" s="117" t="s">
        <v>78</v>
      </c>
      <c r="F177" s="117" t="s">
        <v>88</v>
      </c>
      <c r="G177" s="120">
        <v>0.2</v>
      </c>
      <c r="H177" s="121" t="s">
        <v>211</v>
      </c>
      <c r="I177" s="139">
        <v>242853</v>
      </c>
      <c r="J177" s="140" t="s">
        <v>616</v>
      </c>
      <c r="K177" s="117" t="s">
        <v>617</v>
      </c>
      <c r="L177" s="140" t="s">
        <v>102</v>
      </c>
      <c r="M177" s="117" t="s">
        <v>214</v>
      </c>
      <c r="N177" s="117" t="s">
        <v>215</v>
      </c>
    </row>
    <row r="178" spans="1:14" s="6" customFormat="1" ht="24.75" hidden="1" x14ac:dyDescent="0.2">
      <c r="A178" s="117">
        <v>174</v>
      </c>
      <c r="B178" s="124" t="s">
        <v>618</v>
      </c>
      <c r="C178" s="126"/>
      <c r="D178" s="117" t="s">
        <v>199</v>
      </c>
      <c r="E178" s="117" t="s">
        <v>78</v>
      </c>
      <c r="F178" s="117" t="s">
        <v>88</v>
      </c>
      <c r="G178" s="120">
        <v>0.2</v>
      </c>
      <c r="H178" s="121" t="s">
        <v>470</v>
      </c>
      <c r="I178" s="139">
        <v>242853</v>
      </c>
      <c r="J178" s="140" t="s">
        <v>619</v>
      </c>
      <c r="K178" s="117" t="s">
        <v>617</v>
      </c>
      <c r="L178" s="140" t="s">
        <v>102</v>
      </c>
      <c r="M178" s="117" t="s">
        <v>214</v>
      </c>
      <c r="N178" s="117" t="s">
        <v>215</v>
      </c>
    </row>
    <row r="179" spans="1:14" s="6" customFormat="1" ht="24.75" hidden="1" x14ac:dyDescent="0.2">
      <c r="A179" s="117">
        <v>175</v>
      </c>
      <c r="B179" s="124" t="s">
        <v>620</v>
      </c>
      <c r="C179" s="119"/>
      <c r="D179" s="117" t="s">
        <v>199</v>
      </c>
      <c r="E179" s="117" t="s">
        <v>78</v>
      </c>
      <c r="F179" s="117" t="s">
        <v>88</v>
      </c>
      <c r="G179" s="120">
        <v>0.2</v>
      </c>
      <c r="H179" s="121" t="s">
        <v>211</v>
      </c>
      <c r="I179" s="139">
        <v>242853</v>
      </c>
      <c r="J179" s="140" t="s">
        <v>621</v>
      </c>
      <c r="K179" s="117" t="s">
        <v>622</v>
      </c>
      <c r="L179" s="140" t="s">
        <v>102</v>
      </c>
      <c r="M179" s="117" t="s">
        <v>214</v>
      </c>
      <c r="N179" s="117" t="s">
        <v>215</v>
      </c>
    </row>
    <row r="180" spans="1:14" s="6" customFormat="1" ht="24.75" hidden="1" x14ac:dyDescent="0.2">
      <c r="A180" s="117">
        <v>176</v>
      </c>
      <c r="B180" s="124" t="s">
        <v>477</v>
      </c>
      <c r="C180" s="126"/>
      <c r="D180" s="117" t="s">
        <v>76</v>
      </c>
      <c r="E180" s="117" t="s">
        <v>78</v>
      </c>
      <c r="F180" s="117" t="s">
        <v>78</v>
      </c>
      <c r="G180" s="120">
        <v>1</v>
      </c>
      <c r="H180" s="121" t="s">
        <v>478</v>
      </c>
      <c r="I180" s="139">
        <v>242856</v>
      </c>
      <c r="J180" s="153" t="s">
        <v>479</v>
      </c>
      <c r="K180" s="154" t="s">
        <v>480</v>
      </c>
      <c r="L180" s="155" t="s">
        <v>83</v>
      </c>
      <c r="M180" s="117" t="s">
        <v>214</v>
      </c>
      <c r="N180" s="117" t="s">
        <v>215</v>
      </c>
    </row>
    <row r="181" spans="1:14" s="6" customFormat="1" ht="24.75" hidden="1" x14ac:dyDescent="0.2">
      <c r="A181" s="117">
        <v>177</v>
      </c>
      <c r="B181" s="124" t="s">
        <v>623</v>
      </c>
      <c r="C181" s="119"/>
      <c r="D181" s="117" t="s">
        <v>76</v>
      </c>
      <c r="E181" s="117" t="s">
        <v>78</v>
      </c>
      <c r="F181" s="117" t="s">
        <v>78</v>
      </c>
      <c r="G181" s="120">
        <v>1</v>
      </c>
      <c r="H181" s="156" t="s">
        <v>624</v>
      </c>
      <c r="I181" s="157">
        <v>44501</v>
      </c>
      <c r="J181" s="158" t="s">
        <v>625</v>
      </c>
      <c r="K181" s="159" t="s">
        <v>626</v>
      </c>
      <c r="L181" s="155" t="s">
        <v>83</v>
      </c>
      <c r="M181" s="117" t="s">
        <v>214</v>
      </c>
      <c r="N181" s="117" t="s">
        <v>215</v>
      </c>
    </row>
    <row r="182" spans="1:14" s="6" customFormat="1" ht="24.75" hidden="1" x14ac:dyDescent="0.2">
      <c r="A182" s="117">
        <v>178</v>
      </c>
      <c r="B182" s="124" t="s">
        <v>627</v>
      </c>
      <c r="C182" s="126"/>
      <c r="D182" s="117" t="s">
        <v>76</v>
      </c>
      <c r="E182" s="117" t="s">
        <v>78</v>
      </c>
      <c r="F182" s="117" t="s">
        <v>78</v>
      </c>
      <c r="G182" s="120">
        <v>1</v>
      </c>
      <c r="H182" s="160" t="s">
        <v>624</v>
      </c>
      <c r="I182" s="157">
        <v>44502</v>
      </c>
      <c r="J182" s="161" t="s">
        <v>628</v>
      </c>
      <c r="K182" s="162" t="s">
        <v>629</v>
      </c>
      <c r="L182" s="155" t="s">
        <v>83</v>
      </c>
      <c r="M182" s="117" t="s">
        <v>214</v>
      </c>
      <c r="N182" s="117" t="s">
        <v>215</v>
      </c>
    </row>
    <row r="183" spans="1:14" s="6" customFormat="1" ht="24.75" hidden="1" x14ac:dyDescent="0.2">
      <c r="A183" s="117">
        <v>179</v>
      </c>
      <c r="B183" s="124" t="s">
        <v>630</v>
      </c>
      <c r="C183" s="126"/>
      <c r="D183" s="117" t="s">
        <v>76</v>
      </c>
      <c r="E183" s="117" t="s">
        <v>78</v>
      </c>
      <c r="F183" s="117" t="s">
        <v>78</v>
      </c>
      <c r="G183" s="120">
        <v>1</v>
      </c>
      <c r="H183" s="121" t="s">
        <v>631</v>
      </c>
      <c r="I183" s="139">
        <v>44531</v>
      </c>
      <c r="J183" s="140" t="s">
        <v>632</v>
      </c>
      <c r="K183" s="117" t="s">
        <v>633</v>
      </c>
      <c r="L183" s="155" t="s">
        <v>83</v>
      </c>
      <c r="M183" s="117" t="s">
        <v>214</v>
      </c>
      <c r="N183" s="117" t="s">
        <v>215</v>
      </c>
    </row>
    <row r="184" spans="1:14" s="6" customFormat="1" ht="24.75" hidden="1" x14ac:dyDescent="0.2">
      <c r="A184" s="117">
        <v>180</v>
      </c>
      <c r="B184" s="124" t="s">
        <v>634</v>
      </c>
      <c r="C184" s="126"/>
      <c r="D184" s="117" t="s">
        <v>76</v>
      </c>
      <c r="E184" s="117" t="s">
        <v>78</v>
      </c>
      <c r="F184" s="117" t="s">
        <v>78</v>
      </c>
      <c r="G184" s="120">
        <v>1</v>
      </c>
      <c r="H184" s="121" t="s">
        <v>79</v>
      </c>
      <c r="I184" s="139">
        <v>44531</v>
      </c>
      <c r="J184" s="140" t="s">
        <v>635</v>
      </c>
      <c r="K184" s="117" t="s">
        <v>636</v>
      </c>
      <c r="L184" s="155" t="s">
        <v>83</v>
      </c>
      <c r="M184" s="117" t="s">
        <v>214</v>
      </c>
      <c r="N184" s="117" t="s">
        <v>215</v>
      </c>
    </row>
    <row r="185" spans="1:14" s="6" customFormat="1" ht="24.75" hidden="1" x14ac:dyDescent="0.2">
      <c r="A185" s="117">
        <v>181</v>
      </c>
      <c r="B185" s="124" t="s">
        <v>637</v>
      </c>
      <c r="C185" s="126"/>
      <c r="D185" s="117" t="s">
        <v>76</v>
      </c>
      <c r="E185" s="117" t="s">
        <v>78</v>
      </c>
      <c r="F185" s="117" t="s">
        <v>78</v>
      </c>
      <c r="G185" s="120">
        <v>1</v>
      </c>
      <c r="H185" s="121" t="s">
        <v>638</v>
      </c>
      <c r="I185" s="157">
        <v>44502</v>
      </c>
      <c r="J185" s="140" t="s">
        <v>639</v>
      </c>
      <c r="K185" s="154" t="s">
        <v>640</v>
      </c>
      <c r="L185" s="155" t="s">
        <v>83</v>
      </c>
      <c r="M185" s="117" t="s">
        <v>214</v>
      </c>
      <c r="N185" s="117" t="s">
        <v>215</v>
      </c>
    </row>
    <row r="186" spans="1:14" s="6" customFormat="1" ht="24.75" hidden="1" x14ac:dyDescent="0.2">
      <c r="A186" s="117">
        <v>182</v>
      </c>
      <c r="B186" s="118" t="s">
        <v>641</v>
      </c>
      <c r="C186" s="119"/>
      <c r="D186" s="117" t="s">
        <v>76</v>
      </c>
      <c r="E186" s="117" t="s">
        <v>78</v>
      </c>
      <c r="F186" s="117" t="s">
        <v>78</v>
      </c>
      <c r="G186" s="120">
        <v>1</v>
      </c>
      <c r="H186" s="121" t="s">
        <v>642</v>
      </c>
      <c r="I186" s="157">
        <v>44502</v>
      </c>
      <c r="J186" s="140" t="s">
        <v>643</v>
      </c>
      <c r="K186" s="163" t="s">
        <v>644</v>
      </c>
      <c r="L186" s="155" t="s">
        <v>83</v>
      </c>
      <c r="M186" s="117" t="s">
        <v>214</v>
      </c>
      <c r="N186" s="117" t="s">
        <v>215</v>
      </c>
    </row>
    <row r="187" spans="1:14" s="6" customFormat="1" ht="24.75" hidden="1" x14ac:dyDescent="0.2">
      <c r="A187" s="117">
        <v>183</v>
      </c>
      <c r="B187" s="118" t="s">
        <v>645</v>
      </c>
      <c r="C187" s="119"/>
      <c r="D187" s="117" t="s">
        <v>76</v>
      </c>
      <c r="E187" s="117" t="s">
        <v>78</v>
      </c>
      <c r="F187" s="117" t="s">
        <v>78</v>
      </c>
      <c r="G187" s="120">
        <v>1</v>
      </c>
      <c r="H187" s="121" t="s">
        <v>646</v>
      </c>
      <c r="I187" s="122" t="s">
        <v>647</v>
      </c>
      <c r="J187" s="117" t="s">
        <v>648</v>
      </c>
      <c r="K187" s="117" t="s">
        <v>649</v>
      </c>
      <c r="L187" s="155" t="s">
        <v>83</v>
      </c>
      <c r="M187" s="117" t="s">
        <v>214</v>
      </c>
      <c r="N187" s="117" t="s">
        <v>215</v>
      </c>
    </row>
    <row r="188" spans="1:14" s="6" customFormat="1" ht="24.75" hidden="1" x14ac:dyDescent="0.2">
      <c r="A188" s="117">
        <v>184</v>
      </c>
      <c r="B188" s="135" t="s">
        <v>650</v>
      </c>
      <c r="C188" s="136"/>
      <c r="D188" s="117" t="s">
        <v>199</v>
      </c>
      <c r="E188" s="117" t="s">
        <v>78</v>
      </c>
      <c r="F188" s="117" t="s">
        <v>88</v>
      </c>
      <c r="G188" s="120">
        <v>0.2</v>
      </c>
      <c r="H188" s="121" t="s">
        <v>211</v>
      </c>
      <c r="I188" s="122">
        <v>242853</v>
      </c>
      <c r="J188" s="127" t="s">
        <v>651</v>
      </c>
      <c r="K188" s="117" t="s">
        <v>652</v>
      </c>
      <c r="L188" s="117" t="s">
        <v>102</v>
      </c>
      <c r="M188" s="117" t="s">
        <v>84</v>
      </c>
      <c r="N188" s="117" t="s">
        <v>653</v>
      </c>
    </row>
    <row r="189" spans="1:14" s="6" customFormat="1" ht="24.75" hidden="1" x14ac:dyDescent="0.2">
      <c r="A189" s="117">
        <v>185</v>
      </c>
      <c r="B189" s="135" t="s">
        <v>654</v>
      </c>
      <c r="C189" s="136"/>
      <c r="D189" s="117" t="s">
        <v>199</v>
      </c>
      <c r="E189" s="117" t="s">
        <v>78</v>
      </c>
      <c r="F189" s="117" t="s">
        <v>88</v>
      </c>
      <c r="G189" s="120">
        <v>0.2</v>
      </c>
      <c r="H189" s="121" t="s">
        <v>211</v>
      </c>
      <c r="I189" s="122">
        <v>242853</v>
      </c>
      <c r="J189" s="127" t="s">
        <v>655</v>
      </c>
      <c r="K189" s="117" t="s">
        <v>656</v>
      </c>
      <c r="L189" s="117" t="s">
        <v>102</v>
      </c>
      <c r="M189" s="117" t="s">
        <v>84</v>
      </c>
      <c r="N189" s="117" t="s">
        <v>653</v>
      </c>
    </row>
    <row r="190" spans="1:14" s="6" customFormat="1" ht="24.75" hidden="1" x14ac:dyDescent="0.2">
      <c r="A190" s="117">
        <v>186</v>
      </c>
      <c r="B190" s="135" t="s">
        <v>657</v>
      </c>
      <c r="C190" s="136"/>
      <c r="D190" s="117" t="s">
        <v>199</v>
      </c>
      <c r="E190" s="117" t="s">
        <v>78</v>
      </c>
      <c r="F190" s="117" t="s">
        <v>88</v>
      </c>
      <c r="G190" s="120">
        <v>0.2</v>
      </c>
      <c r="H190" s="121" t="s">
        <v>211</v>
      </c>
      <c r="I190" s="122">
        <v>242853</v>
      </c>
      <c r="J190" s="127" t="s">
        <v>658</v>
      </c>
      <c r="K190" s="117" t="s">
        <v>659</v>
      </c>
      <c r="L190" s="117" t="s">
        <v>102</v>
      </c>
      <c r="M190" s="117" t="s">
        <v>84</v>
      </c>
      <c r="N190" s="117" t="s">
        <v>653</v>
      </c>
    </row>
    <row r="191" spans="1:14" s="6" customFormat="1" ht="24.75" hidden="1" x14ac:dyDescent="0.2">
      <c r="A191" s="117">
        <v>187</v>
      </c>
      <c r="B191" s="135" t="s">
        <v>660</v>
      </c>
      <c r="C191" s="136"/>
      <c r="D191" s="117" t="s">
        <v>98</v>
      </c>
      <c r="E191" s="117" t="s">
        <v>88</v>
      </c>
      <c r="F191" s="117" t="s">
        <v>78</v>
      </c>
      <c r="G191" s="120">
        <v>0.6</v>
      </c>
      <c r="H191" s="121" t="s">
        <v>661</v>
      </c>
      <c r="I191" s="122">
        <v>242885</v>
      </c>
      <c r="J191" s="127" t="s">
        <v>662</v>
      </c>
      <c r="K191" s="117" t="s">
        <v>663</v>
      </c>
      <c r="L191" s="117" t="s">
        <v>102</v>
      </c>
      <c r="M191" s="117" t="s">
        <v>84</v>
      </c>
      <c r="N191" s="117" t="s">
        <v>653</v>
      </c>
    </row>
    <row r="192" spans="1:14" s="6" customFormat="1" ht="24.75" hidden="1" x14ac:dyDescent="0.2">
      <c r="A192" s="117">
        <v>188</v>
      </c>
      <c r="B192" s="135" t="s">
        <v>664</v>
      </c>
      <c r="C192" s="136"/>
      <c r="D192" s="117" t="s">
        <v>98</v>
      </c>
      <c r="E192" s="117" t="s">
        <v>88</v>
      </c>
      <c r="F192" s="117" t="s">
        <v>78</v>
      </c>
      <c r="G192" s="120">
        <v>0.6</v>
      </c>
      <c r="H192" s="121" t="s">
        <v>665</v>
      </c>
      <c r="I192" s="122" t="s">
        <v>666</v>
      </c>
      <c r="J192" s="127" t="s">
        <v>667</v>
      </c>
      <c r="K192" s="117" t="s">
        <v>668</v>
      </c>
      <c r="L192" s="117" t="s">
        <v>102</v>
      </c>
      <c r="M192" s="117" t="s">
        <v>84</v>
      </c>
      <c r="N192" s="117" t="s">
        <v>669</v>
      </c>
    </row>
    <row r="193" spans="1:14" s="6" customFormat="1" ht="24.75" hidden="1" x14ac:dyDescent="0.2">
      <c r="A193" s="117">
        <v>189</v>
      </c>
      <c r="B193" s="135" t="s">
        <v>670</v>
      </c>
      <c r="C193" s="136"/>
      <c r="D193" s="117" t="s">
        <v>98</v>
      </c>
      <c r="E193" s="117" t="s">
        <v>88</v>
      </c>
      <c r="F193" s="117" t="s">
        <v>78</v>
      </c>
      <c r="G193" s="120">
        <v>0.6</v>
      </c>
      <c r="H193" s="121" t="s">
        <v>671</v>
      </c>
      <c r="I193" s="122" t="s">
        <v>672</v>
      </c>
      <c r="J193" s="127" t="s">
        <v>673</v>
      </c>
      <c r="K193" s="117" t="s">
        <v>674</v>
      </c>
      <c r="L193" s="117" t="s">
        <v>102</v>
      </c>
      <c r="M193" s="117" t="s">
        <v>84</v>
      </c>
      <c r="N193" s="117" t="s">
        <v>669</v>
      </c>
    </row>
    <row r="194" spans="1:14" s="6" customFormat="1" ht="24.75" hidden="1" x14ac:dyDescent="0.2">
      <c r="A194" s="117">
        <v>190</v>
      </c>
      <c r="B194" s="135" t="s">
        <v>650</v>
      </c>
      <c r="C194" s="136"/>
      <c r="D194" s="117" t="s">
        <v>199</v>
      </c>
      <c r="E194" s="117" t="s">
        <v>78</v>
      </c>
      <c r="F194" s="117" t="s">
        <v>88</v>
      </c>
      <c r="G194" s="120">
        <v>0.2</v>
      </c>
      <c r="H194" s="121" t="s">
        <v>675</v>
      </c>
      <c r="I194" s="122" t="s">
        <v>676</v>
      </c>
      <c r="J194" s="127" t="s">
        <v>651</v>
      </c>
      <c r="K194" s="117" t="s">
        <v>677</v>
      </c>
      <c r="L194" s="117" t="s">
        <v>102</v>
      </c>
      <c r="M194" s="117" t="s">
        <v>84</v>
      </c>
      <c r="N194" s="117" t="s">
        <v>678</v>
      </c>
    </row>
    <row r="195" spans="1:14" s="6" customFormat="1" ht="24.75" hidden="1" x14ac:dyDescent="0.2">
      <c r="A195" s="117">
        <v>191</v>
      </c>
      <c r="B195" s="135" t="s">
        <v>654</v>
      </c>
      <c r="C195" s="136"/>
      <c r="D195" s="117" t="s">
        <v>199</v>
      </c>
      <c r="E195" s="117" t="s">
        <v>78</v>
      </c>
      <c r="F195" s="117" t="s">
        <v>88</v>
      </c>
      <c r="G195" s="120">
        <v>0.2</v>
      </c>
      <c r="H195" s="121" t="s">
        <v>679</v>
      </c>
      <c r="I195" s="122" t="s">
        <v>676</v>
      </c>
      <c r="J195" s="127" t="s">
        <v>655</v>
      </c>
      <c r="K195" s="117" t="s">
        <v>680</v>
      </c>
      <c r="L195" s="117" t="s">
        <v>102</v>
      </c>
      <c r="M195" s="117" t="s">
        <v>84</v>
      </c>
      <c r="N195" s="117" t="s">
        <v>678</v>
      </c>
    </row>
    <row r="196" spans="1:14" s="6" customFormat="1" ht="24.75" hidden="1" x14ac:dyDescent="0.2">
      <c r="A196" s="117">
        <v>192</v>
      </c>
      <c r="B196" s="164" t="s">
        <v>681</v>
      </c>
      <c r="C196" s="137"/>
      <c r="D196" s="117" t="s">
        <v>76</v>
      </c>
      <c r="E196" s="117" t="s">
        <v>77</v>
      </c>
      <c r="F196" s="117" t="s">
        <v>88</v>
      </c>
      <c r="G196" s="120">
        <v>1</v>
      </c>
      <c r="H196" s="121" t="s">
        <v>682</v>
      </c>
      <c r="I196" s="122">
        <v>2021</v>
      </c>
      <c r="J196" s="117" t="s">
        <v>683</v>
      </c>
      <c r="K196" s="117" t="s">
        <v>684</v>
      </c>
      <c r="L196" s="117" t="s">
        <v>83</v>
      </c>
      <c r="M196" s="117" t="s">
        <v>84</v>
      </c>
      <c r="N196" s="117" t="s">
        <v>85</v>
      </c>
    </row>
    <row r="197" spans="1:14" s="6" customFormat="1" ht="24.75" hidden="1" x14ac:dyDescent="0.2">
      <c r="A197" s="117">
        <v>193</v>
      </c>
      <c r="B197" s="164" t="s">
        <v>685</v>
      </c>
      <c r="C197" s="137"/>
      <c r="D197" s="117" t="s">
        <v>451</v>
      </c>
      <c r="E197" s="117" t="s">
        <v>78</v>
      </c>
      <c r="F197" s="117" t="s">
        <v>77</v>
      </c>
      <c r="G197" s="120">
        <v>0.4</v>
      </c>
      <c r="H197" s="121" t="s">
        <v>686</v>
      </c>
      <c r="I197" s="122" t="s">
        <v>687</v>
      </c>
      <c r="J197" s="127" t="s">
        <v>688</v>
      </c>
      <c r="K197" s="117" t="s">
        <v>689</v>
      </c>
      <c r="L197" s="117" t="s">
        <v>83</v>
      </c>
      <c r="M197" s="117" t="s">
        <v>84</v>
      </c>
      <c r="N197" s="117" t="s">
        <v>85</v>
      </c>
    </row>
    <row r="198" spans="1:14" s="6" customFormat="1" ht="24.75" hidden="1" x14ac:dyDescent="0.2">
      <c r="A198" s="117">
        <v>194</v>
      </c>
      <c r="B198" s="164" t="s">
        <v>690</v>
      </c>
      <c r="C198" s="137"/>
      <c r="D198" s="117" t="s">
        <v>451</v>
      </c>
      <c r="E198" s="117" t="s">
        <v>78</v>
      </c>
      <c r="F198" s="117" t="s">
        <v>77</v>
      </c>
      <c r="G198" s="120">
        <v>0.4</v>
      </c>
      <c r="H198" s="121" t="s">
        <v>686</v>
      </c>
      <c r="I198" s="122" t="s">
        <v>687</v>
      </c>
      <c r="J198" s="127" t="s">
        <v>691</v>
      </c>
      <c r="K198" s="117" t="s">
        <v>692</v>
      </c>
      <c r="L198" s="117" t="s">
        <v>83</v>
      </c>
      <c r="M198" s="117" t="s">
        <v>84</v>
      </c>
      <c r="N198" s="117" t="s">
        <v>85</v>
      </c>
    </row>
    <row r="199" spans="1:14" s="6" customFormat="1" ht="24.75" hidden="1" x14ac:dyDescent="0.2">
      <c r="A199" s="117">
        <v>195</v>
      </c>
      <c r="B199" s="164" t="s">
        <v>693</v>
      </c>
      <c r="C199" s="137"/>
      <c r="D199" s="117" t="s">
        <v>451</v>
      </c>
      <c r="E199" s="117" t="s">
        <v>78</v>
      </c>
      <c r="F199" s="117" t="s">
        <v>77</v>
      </c>
      <c r="G199" s="120">
        <v>0.4</v>
      </c>
      <c r="H199" s="121" t="s">
        <v>686</v>
      </c>
      <c r="I199" s="122" t="s">
        <v>687</v>
      </c>
      <c r="J199" s="127" t="s">
        <v>694</v>
      </c>
      <c r="K199" s="117" t="s">
        <v>695</v>
      </c>
      <c r="L199" s="117" t="s">
        <v>83</v>
      </c>
      <c r="M199" s="117" t="s">
        <v>84</v>
      </c>
      <c r="N199" s="117" t="s">
        <v>85</v>
      </c>
    </row>
    <row r="200" spans="1:14" s="6" customFormat="1" ht="24.75" hidden="1" x14ac:dyDescent="0.2">
      <c r="A200" s="117">
        <v>196</v>
      </c>
      <c r="B200" s="164" t="s">
        <v>696</v>
      </c>
      <c r="C200" s="137"/>
      <c r="D200" s="117" t="s">
        <v>451</v>
      </c>
      <c r="E200" s="117" t="s">
        <v>78</v>
      </c>
      <c r="F200" s="117" t="s">
        <v>77</v>
      </c>
      <c r="G200" s="120">
        <v>0.4</v>
      </c>
      <c r="H200" s="121" t="s">
        <v>686</v>
      </c>
      <c r="I200" s="122" t="s">
        <v>687</v>
      </c>
      <c r="J200" s="127" t="s">
        <v>697</v>
      </c>
      <c r="K200" s="117" t="s">
        <v>698</v>
      </c>
      <c r="L200" s="117" t="s">
        <v>83</v>
      </c>
      <c r="M200" s="117" t="s">
        <v>84</v>
      </c>
      <c r="N200" s="117" t="s">
        <v>85</v>
      </c>
    </row>
    <row r="201" spans="1:14" s="6" customFormat="1" ht="24.75" hidden="1" x14ac:dyDescent="0.2">
      <c r="A201" s="117">
        <v>197</v>
      </c>
      <c r="B201" s="164" t="s">
        <v>699</v>
      </c>
      <c r="C201" s="137"/>
      <c r="D201" s="117" t="s">
        <v>451</v>
      </c>
      <c r="E201" s="117" t="s">
        <v>78</v>
      </c>
      <c r="F201" s="117" t="s">
        <v>77</v>
      </c>
      <c r="G201" s="120">
        <v>0.4</v>
      </c>
      <c r="H201" s="121" t="s">
        <v>686</v>
      </c>
      <c r="I201" s="122" t="s">
        <v>687</v>
      </c>
      <c r="J201" s="127" t="s">
        <v>700</v>
      </c>
      <c r="K201" s="117" t="s">
        <v>701</v>
      </c>
      <c r="L201" s="117" t="s">
        <v>83</v>
      </c>
      <c r="M201" s="117" t="s">
        <v>84</v>
      </c>
      <c r="N201" s="117" t="s">
        <v>85</v>
      </c>
    </row>
    <row r="202" spans="1:14" s="6" customFormat="1" ht="24.75" hidden="1" x14ac:dyDescent="0.2">
      <c r="A202" s="117">
        <v>198</v>
      </c>
      <c r="B202" s="164" t="s">
        <v>702</v>
      </c>
      <c r="C202" s="137"/>
      <c r="D202" s="117" t="s">
        <v>451</v>
      </c>
      <c r="E202" s="117" t="s">
        <v>78</v>
      </c>
      <c r="F202" s="117" t="s">
        <v>77</v>
      </c>
      <c r="G202" s="120">
        <v>0.4</v>
      </c>
      <c r="H202" s="121" t="s">
        <v>686</v>
      </c>
      <c r="I202" s="122" t="s">
        <v>687</v>
      </c>
      <c r="J202" s="127" t="s">
        <v>703</v>
      </c>
      <c r="K202" s="117" t="s">
        <v>704</v>
      </c>
      <c r="L202" s="117" t="s">
        <v>83</v>
      </c>
      <c r="M202" s="117" t="s">
        <v>84</v>
      </c>
      <c r="N202" s="117" t="s">
        <v>85</v>
      </c>
    </row>
    <row r="203" spans="1:14" s="6" customFormat="1" ht="24.75" hidden="1" x14ac:dyDescent="0.2">
      <c r="A203" s="117">
        <v>199</v>
      </c>
      <c r="B203" s="164" t="s">
        <v>705</v>
      </c>
      <c r="C203" s="137"/>
      <c r="D203" s="117" t="s">
        <v>451</v>
      </c>
      <c r="E203" s="117" t="s">
        <v>78</v>
      </c>
      <c r="F203" s="117" t="s">
        <v>77</v>
      </c>
      <c r="G203" s="120">
        <v>0.4</v>
      </c>
      <c r="H203" s="121" t="s">
        <v>686</v>
      </c>
      <c r="I203" s="122" t="s">
        <v>687</v>
      </c>
      <c r="J203" s="127" t="s">
        <v>706</v>
      </c>
      <c r="K203" s="117" t="s">
        <v>707</v>
      </c>
      <c r="L203" s="117" t="s">
        <v>83</v>
      </c>
      <c r="M203" s="117" t="s">
        <v>84</v>
      </c>
      <c r="N203" s="117" t="s">
        <v>85</v>
      </c>
    </row>
    <row r="204" spans="1:14" s="6" customFormat="1" ht="24.75" hidden="1" x14ac:dyDescent="0.2">
      <c r="A204" s="117">
        <v>200</v>
      </c>
      <c r="B204" s="164" t="s">
        <v>708</v>
      </c>
      <c r="C204" s="137"/>
      <c r="D204" s="117" t="s">
        <v>451</v>
      </c>
      <c r="E204" s="117" t="s">
        <v>78</v>
      </c>
      <c r="F204" s="117" t="s">
        <v>77</v>
      </c>
      <c r="G204" s="120">
        <v>0.4</v>
      </c>
      <c r="H204" s="121" t="s">
        <v>686</v>
      </c>
      <c r="I204" s="122" t="s">
        <v>687</v>
      </c>
      <c r="J204" s="127" t="s">
        <v>709</v>
      </c>
      <c r="K204" s="117" t="s">
        <v>710</v>
      </c>
      <c r="L204" s="117" t="s">
        <v>83</v>
      </c>
      <c r="M204" s="117" t="s">
        <v>84</v>
      </c>
      <c r="N204" s="117" t="s">
        <v>85</v>
      </c>
    </row>
    <row r="205" spans="1:14" s="6" customFormat="1" ht="24.75" hidden="1" x14ac:dyDescent="0.2">
      <c r="A205" s="117">
        <v>201</v>
      </c>
      <c r="B205" s="164" t="s">
        <v>711</v>
      </c>
      <c r="C205" s="137"/>
      <c r="D205" s="117" t="s">
        <v>98</v>
      </c>
      <c r="E205" s="117" t="s">
        <v>88</v>
      </c>
      <c r="F205" s="117" t="s">
        <v>78</v>
      </c>
      <c r="G205" s="120">
        <v>0.6</v>
      </c>
      <c r="H205" s="121" t="s">
        <v>712</v>
      </c>
      <c r="I205" s="117" t="s">
        <v>713</v>
      </c>
      <c r="J205" s="117" t="s">
        <v>714</v>
      </c>
      <c r="K205" s="117" t="s">
        <v>715</v>
      </c>
      <c r="L205" s="117" t="s">
        <v>102</v>
      </c>
      <c r="M205" s="117" t="s">
        <v>84</v>
      </c>
      <c r="N205" s="117" t="s">
        <v>653</v>
      </c>
    </row>
    <row r="206" spans="1:14" s="6" customFormat="1" ht="24.75" hidden="1" x14ac:dyDescent="0.2">
      <c r="A206" s="117">
        <v>202</v>
      </c>
      <c r="B206" s="164" t="s">
        <v>716</v>
      </c>
      <c r="C206" s="137"/>
      <c r="D206" s="117" t="s">
        <v>98</v>
      </c>
      <c r="E206" s="117" t="s">
        <v>88</v>
      </c>
      <c r="F206" s="117" t="s">
        <v>78</v>
      </c>
      <c r="G206" s="120">
        <v>0.6</v>
      </c>
      <c r="H206" s="121" t="s">
        <v>712</v>
      </c>
      <c r="I206" s="117" t="s">
        <v>713</v>
      </c>
      <c r="J206" s="117" t="s">
        <v>717</v>
      </c>
      <c r="K206" s="117" t="s">
        <v>718</v>
      </c>
      <c r="L206" s="117" t="s">
        <v>102</v>
      </c>
      <c r="M206" s="117" t="s">
        <v>84</v>
      </c>
      <c r="N206" s="117" t="s">
        <v>653</v>
      </c>
    </row>
    <row r="207" spans="1:14" s="6" customFormat="1" ht="24.75" hidden="1" x14ac:dyDescent="0.2">
      <c r="A207" s="117">
        <v>203</v>
      </c>
      <c r="B207" s="138" t="s">
        <v>719</v>
      </c>
      <c r="C207" s="138"/>
      <c r="D207" s="117" t="s">
        <v>199</v>
      </c>
      <c r="E207" s="117" t="s">
        <v>78</v>
      </c>
      <c r="F207" s="117" t="s">
        <v>88</v>
      </c>
      <c r="G207" s="120">
        <v>0.2</v>
      </c>
      <c r="H207" s="137" t="s">
        <v>720</v>
      </c>
      <c r="I207" s="165">
        <v>44506</v>
      </c>
      <c r="J207" s="138" t="s">
        <v>721</v>
      </c>
      <c r="K207" s="166" t="s">
        <v>722</v>
      </c>
      <c r="L207" s="117" t="s">
        <v>102</v>
      </c>
      <c r="M207" s="138" t="s">
        <v>4</v>
      </c>
      <c r="N207" s="138" t="s">
        <v>93</v>
      </c>
    </row>
    <row r="208" spans="1:14" s="6" customFormat="1" ht="24.75" hidden="1" x14ac:dyDescent="0.2">
      <c r="A208" s="117">
        <v>204</v>
      </c>
      <c r="B208" s="138" t="s">
        <v>723</v>
      </c>
      <c r="C208" s="138"/>
      <c r="D208" s="117" t="s">
        <v>199</v>
      </c>
      <c r="E208" s="117" t="s">
        <v>78</v>
      </c>
      <c r="F208" s="117" t="s">
        <v>88</v>
      </c>
      <c r="G208" s="120">
        <v>0.2</v>
      </c>
      <c r="H208" s="137" t="s">
        <v>724</v>
      </c>
      <c r="I208" s="138" t="s">
        <v>725</v>
      </c>
      <c r="J208" s="138" t="s">
        <v>726</v>
      </c>
      <c r="K208" s="167" t="s">
        <v>722</v>
      </c>
      <c r="L208" s="117" t="s">
        <v>102</v>
      </c>
      <c r="M208" s="138" t="s">
        <v>4</v>
      </c>
      <c r="N208" s="138" t="s">
        <v>93</v>
      </c>
    </row>
    <row r="209" spans="1:14" s="6" customFormat="1" ht="24.75" hidden="1" x14ac:dyDescent="0.2">
      <c r="A209" s="117">
        <v>205</v>
      </c>
      <c r="B209" s="138" t="s">
        <v>727</v>
      </c>
      <c r="C209" s="138"/>
      <c r="D209" s="117" t="s">
        <v>451</v>
      </c>
      <c r="E209" s="117" t="s">
        <v>78</v>
      </c>
      <c r="F209" s="117" t="s">
        <v>77</v>
      </c>
      <c r="G209" s="120">
        <v>0.4</v>
      </c>
      <c r="H209" s="137" t="s">
        <v>728</v>
      </c>
      <c r="I209" s="165">
        <v>44585</v>
      </c>
      <c r="J209" s="138" t="s">
        <v>729</v>
      </c>
      <c r="K209" s="117" t="s">
        <v>730</v>
      </c>
      <c r="L209" s="117" t="s">
        <v>83</v>
      </c>
      <c r="M209" s="138" t="s">
        <v>4</v>
      </c>
      <c r="N209" s="138" t="s">
        <v>188</v>
      </c>
    </row>
    <row r="210" spans="1:14" s="6" customFormat="1" ht="24.75" hidden="1" x14ac:dyDescent="0.2">
      <c r="A210" s="117">
        <v>206</v>
      </c>
      <c r="B210" s="164" t="s">
        <v>731</v>
      </c>
      <c r="C210" s="137"/>
      <c r="D210" s="117" t="s">
        <v>451</v>
      </c>
      <c r="E210" s="117" t="s">
        <v>78</v>
      </c>
      <c r="F210" s="117" t="s">
        <v>77</v>
      </c>
      <c r="G210" s="120">
        <v>0.4</v>
      </c>
      <c r="H210" s="137" t="s">
        <v>728</v>
      </c>
      <c r="I210" s="165">
        <v>44585</v>
      </c>
      <c r="J210" s="138" t="s">
        <v>732</v>
      </c>
      <c r="K210" s="117" t="s">
        <v>733</v>
      </c>
      <c r="L210" s="117" t="s">
        <v>83</v>
      </c>
      <c r="M210" s="138" t="s">
        <v>4</v>
      </c>
      <c r="N210" s="138" t="s">
        <v>188</v>
      </c>
    </row>
    <row r="211" spans="1:14" s="6" customFormat="1" ht="24.75" hidden="1" x14ac:dyDescent="0.2">
      <c r="A211" s="117">
        <v>207</v>
      </c>
      <c r="B211" s="164" t="s">
        <v>734</v>
      </c>
      <c r="C211" s="137"/>
      <c r="D211" s="117" t="s">
        <v>451</v>
      </c>
      <c r="E211" s="117" t="s">
        <v>78</v>
      </c>
      <c r="F211" s="117" t="s">
        <v>77</v>
      </c>
      <c r="G211" s="120">
        <v>0.4</v>
      </c>
      <c r="H211" s="137" t="s">
        <v>728</v>
      </c>
      <c r="I211" s="165">
        <v>44585</v>
      </c>
      <c r="J211" s="138" t="s">
        <v>735</v>
      </c>
      <c r="K211" s="117" t="s">
        <v>736</v>
      </c>
      <c r="L211" s="117" t="s">
        <v>83</v>
      </c>
      <c r="M211" s="138" t="s">
        <v>4</v>
      </c>
      <c r="N211" s="138" t="s">
        <v>188</v>
      </c>
    </row>
    <row r="212" spans="1:14" s="6" customFormat="1" ht="24.75" hidden="1" x14ac:dyDescent="0.2">
      <c r="A212" s="117">
        <v>208</v>
      </c>
      <c r="B212" s="164" t="s">
        <v>737</v>
      </c>
      <c r="C212" s="137"/>
      <c r="D212" s="117" t="s">
        <v>451</v>
      </c>
      <c r="E212" s="117" t="s">
        <v>78</v>
      </c>
      <c r="F212" s="117" t="s">
        <v>77</v>
      </c>
      <c r="G212" s="120">
        <v>0.4</v>
      </c>
      <c r="H212" s="137" t="s">
        <v>728</v>
      </c>
      <c r="I212" s="165">
        <v>44585</v>
      </c>
      <c r="J212" s="138" t="s">
        <v>738</v>
      </c>
      <c r="K212" s="117" t="s">
        <v>739</v>
      </c>
      <c r="L212" s="117" t="s">
        <v>83</v>
      </c>
      <c r="M212" s="138" t="s">
        <v>4</v>
      </c>
      <c r="N212" s="138" t="s">
        <v>188</v>
      </c>
    </row>
    <row r="213" spans="1:14" s="6" customFormat="1" ht="24.75" hidden="1" x14ac:dyDescent="0.2">
      <c r="A213" s="117">
        <v>209</v>
      </c>
      <c r="B213" s="164" t="s">
        <v>737</v>
      </c>
      <c r="C213" s="137"/>
      <c r="D213" s="117" t="s">
        <v>451</v>
      </c>
      <c r="E213" s="117" t="s">
        <v>78</v>
      </c>
      <c r="F213" s="117" t="s">
        <v>77</v>
      </c>
      <c r="G213" s="120">
        <v>0.4</v>
      </c>
      <c r="H213" s="137" t="s">
        <v>728</v>
      </c>
      <c r="I213" s="165">
        <v>44585</v>
      </c>
      <c r="J213" s="138" t="s">
        <v>740</v>
      </c>
      <c r="K213" s="117" t="s">
        <v>741</v>
      </c>
      <c r="L213" s="117" t="s">
        <v>83</v>
      </c>
      <c r="M213" s="138" t="s">
        <v>4</v>
      </c>
      <c r="N213" s="138" t="s">
        <v>188</v>
      </c>
    </row>
    <row r="214" spans="1:14" s="6" customFormat="1" ht="24.75" hidden="1" x14ac:dyDescent="0.2">
      <c r="A214" s="117">
        <v>210</v>
      </c>
      <c r="B214" s="164" t="s">
        <v>742</v>
      </c>
      <c r="C214" s="137"/>
      <c r="D214" s="117" t="s">
        <v>199</v>
      </c>
      <c r="E214" s="117" t="s">
        <v>78</v>
      </c>
      <c r="F214" s="117" t="s">
        <v>88</v>
      </c>
      <c r="G214" s="120">
        <v>0.2</v>
      </c>
      <c r="H214" s="137" t="s">
        <v>728</v>
      </c>
      <c r="I214" s="165">
        <v>44585</v>
      </c>
      <c r="J214" s="138" t="s">
        <v>743</v>
      </c>
      <c r="K214" s="117" t="s">
        <v>744</v>
      </c>
      <c r="L214" s="117" t="s">
        <v>102</v>
      </c>
      <c r="M214" s="138" t="s">
        <v>4</v>
      </c>
      <c r="N214" s="138" t="s">
        <v>188</v>
      </c>
    </row>
    <row r="215" spans="1:14" s="6" customFormat="1" ht="24.75" hidden="1" x14ac:dyDescent="0.2">
      <c r="A215" s="117">
        <v>211</v>
      </c>
      <c r="B215" s="164" t="s">
        <v>745</v>
      </c>
      <c r="C215" s="137"/>
      <c r="D215" s="117" t="s">
        <v>199</v>
      </c>
      <c r="E215" s="117" t="s">
        <v>78</v>
      </c>
      <c r="F215" s="117" t="s">
        <v>88</v>
      </c>
      <c r="G215" s="120">
        <v>0.2</v>
      </c>
      <c r="H215" s="137" t="s">
        <v>728</v>
      </c>
      <c r="I215" s="165">
        <v>44585</v>
      </c>
      <c r="J215" s="138" t="s">
        <v>746</v>
      </c>
      <c r="K215" s="117" t="s">
        <v>747</v>
      </c>
      <c r="L215" s="117" t="s">
        <v>102</v>
      </c>
      <c r="M215" s="138" t="s">
        <v>4</v>
      </c>
      <c r="N215" s="138" t="s">
        <v>188</v>
      </c>
    </row>
    <row r="216" spans="1:14" s="6" customFormat="1" ht="24.75" hidden="1" x14ac:dyDescent="0.2">
      <c r="A216" s="117">
        <v>212</v>
      </c>
      <c r="B216" s="135" t="s">
        <v>748</v>
      </c>
      <c r="C216" s="136"/>
      <c r="D216" s="117" t="s">
        <v>199</v>
      </c>
      <c r="E216" s="117" t="s">
        <v>78</v>
      </c>
      <c r="F216" s="117" t="s">
        <v>88</v>
      </c>
      <c r="G216" s="120">
        <v>0.2</v>
      </c>
      <c r="H216" s="137" t="s">
        <v>728</v>
      </c>
      <c r="I216" s="165">
        <v>44585</v>
      </c>
      <c r="J216" s="138" t="s">
        <v>749</v>
      </c>
      <c r="K216" s="117" t="s">
        <v>750</v>
      </c>
      <c r="L216" s="117" t="s">
        <v>102</v>
      </c>
      <c r="M216" s="138" t="s">
        <v>4</v>
      </c>
      <c r="N216" s="138" t="s">
        <v>188</v>
      </c>
    </row>
    <row r="217" spans="1:14" s="6" customFormat="1" ht="24.75" hidden="1" x14ac:dyDescent="0.2">
      <c r="A217" s="123">
        <v>213</v>
      </c>
      <c r="B217" s="124" t="s">
        <v>751</v>
      </c>
      <c r="C217" s="126"/>
      <c r="D217" s="117" t="s">
        <v>451</v>
      </c>
      <c r="E217" s="117" t="s">
        <v>78</v>
      </c>
      <c r="F217" s="117" t="s">
        <v>77</v>
      </c>
      <c r="G217" s="120">
        <v>0.4</v>
      </c>
      <c r="H217" s="137" t="s">
        <v>752</v>
      </c>
      <c r="I217" s="165" t="s">
        <v>753</v>
      </c>
      <c r="J217" s="138"/>
      <c r="K217" s="117" t="s">
        <v>754</v>
      </c>
      <c r="L217" s="117" t="s">
        <v>83</v>
      </c>
      <c r="M217" s="138" t="s">
        <v>103</v>
      </c>
      <c r="N217" s="138" t="s">
        <v>104</v>
      </c>
    </row>
    <row r="218" spans="1:14" s="6" customFormat="1" ht="24.75" hidden="1" x14ac:dyDescent="0.2">
      <c r="A218" s="123">
        <v>214</v>
      </c>
      <c r="B218" s="124" t="s">
        <v>755</v>
      </c>
      <c r="C218" s="126"/>
      <c r="D218" s="117" t="s">
        <v>451</v>
      </c>
      <c r="E218" s="117" t="s">
        <v>78</v>
      </c>
      <c r="F218" s="117" t="s">
        <v>77</v>
      </c>
      <c r="G218" s="120">
        <v>0.4</v>
      </c>
      <c r="H218" s="137" t="s">
        <v>752</v>
      </c>
      <c r="I218" s="165" t="s">
        <v>753</v>
      </c>
      <c r="J218" s="138"/>
      <c r="K218" s="138" t="s">
        <v>756</v>
      </c>
      <c r="L218" s="117" t="s">
        <v>83</v>
      </c>
      <c r="M218" s="138" t="s">
        <v>103</v>
      </c>
      <c r="N218" s="138" t="s">
        <v>104</v>
      </c>
    </row>
    <row r="219" spans="1:14" s="6" customFormat="1" ht="24.75" hidden="1" x14ac:dyDescent="0.2">
      <c r="A219" s="123">
        <v>215</v>
      </c>
      <c r="B219" s="124" t="s">
        <v>757</v>
      </c>
      <c r="C219" s="126"/>
      <c r="D219" s="117" t="s">
        <v>451</v>
      </c>
      <c r="E219" s="117" t="s">
        <v>78</v>
      </c>
      <c r="F219" s="117" t="s">
        <v>77</v>
      </c>
      <c r="G219" s="120">
        <v>0.4</v>
      </c>
      <c r="H219" s="137" t="s">
        <v>752</v>
      </c>
      <c r="I219" s="165" t="s">
        <v>753</v>
      </c>
      <c r="J219" s="138"/>
      <c r="K219" s="138" t="s">
        <v>758</v>
      </c>
      <c r="L219" s="117" t="s">
        <v>83</v>
      </c>
      <c r="M219" s="138" t="s">
        <v>103</v>
      </c>
      <c r="N219" s="138" t="s">
        <v>104</v>
      </c>
    </row>
    <row r="220" spans="1:14" s="6" customFormat="1" ht="24.75" hidden="1" x14ac:dyDescent="0.2">
      <c r="A220" s="123">
        <v>216</v>
      </c>
      <c r="B220" s="124" t="s">
        <v>759</v>
      </c>
      <c r="C220" s="126"/>
      <c r="D220" s="117" t="s">
        <v>451</v>
      </c>
      <c r="E220" s="117" t="s">
        <v>78</v>
      </c>
      <c r="F220" s="117" t="s">
        <v>77</v>
      </c>
      <c r="G220" s="120">
        <v>0.4</v>
      </c>
      <c r="H220" s="137" t="s">
        <v>752</v>
      </c>
      <c r="I220" s="165" t="s">
        <v>753</v>
      </c>
      <c r="J220" s="138"/>
      <c r="K220" s="138" t="s">
        <v>760</v>
      </c>
      <c r="L220" s="117" t="s">
        <v>83</v>
      </c>
      <c r="M220" s="138" t="s">
        <v>103</v>
      </c>
      <c r="N220" s="138" t="s">
        <v>104</v>
      </c>
    </row>
    <row r="221" spans="1:14" s="6" customFormat="1" ht="24.75" hidden="1" x14ac:dyDescent="0.2">
      <c r="A221" s="123">
        <v>217</v>
      </c>
      <c r="B221" s="124" t="s">
        <v>761</v>
      </c>
      <c r="C221" s="126"/>
      <c r="D221" s="117" t="s">
        <v>451</v>
      </c>
      <c r="E221" s="117" t="s">
        <v>78</v>
      </c>
      <c r="F221" s="117" t="s">
        <v>77</v>
      </c>
      <c r="G221" s="120">
        <v>0.4</v>
      </c>
      <c r="H221" s="137" t="s">
        <v>752</v>
      </c>
      <c r="I221" s="165" t="s">
        <v>753</v>
      </c>
      <c r="J221" s="138"/>
      <c r="K221" s="138" t="s">
        <v>762</v>
      </c>
      <c r="L221" s="117" t="s">
        <v>83</v>
      </c>
      <c r="M221" s="138" t="s">
        <v>103</v>
      </c>
      <c r="N221" s="138" t="s">
        <v>104</v>
      </c>
    </row>
    <row r="222" spans="1:14" s="6" customFormat="1" ht="24.75" hidden="1" x14ac:dyDescent="0.2">
      <c r="A222" s="123">
        <v>218</v>
      </c>
      <c r="B222" s="124" t="s">
        <v>763</v>
      </c>
      <c r="C222" s="126"/>
      <c r="D222" s="117" t="s">
        <v>451</v>
      </c>
      <c r="E222" s="117" t="s">
        <v>78</v>
      </c>
      <c r="F222" s="117" t="s">
        <v>77</v>
      </c>
      <c r="G222" s="120">
        <v>0.4</v>
      </c>
      <c r="H222" s="137" t="s">
        <v>752</v>
      </c>
      <c r="I222" s="165" t="s">
        <v>753</v>
      </c>
      <c r="J222" s="138"/>
      <c r="K222" s="138" t="s">
        <v>764</v>
      </c>
      <c r="L222" s="138" t="s">
        <v>83</v>
      </c>
      <c r="M222" s="138" t="s">
        <v>84</v>
      </c>
      <c r="N222" s="117" t="s">
        <v>85</v>
      </c>
    </row>
    <row r="223" spans="1:14" s="6" customFormat="1" ht="24.75" hidden="1" x14ac:dyDescent="0.2">
      <c r="A223" s="123">
        <v>219</v>
      </c>
      <c r="B223" s="124" t="s">
        <v>765</v>
      </c>
      <c r="C223" s="126"/>
      <c r="D223" s="117" t="s">
        <v>199</v>
      </c>
      <c r="E223" s="117" t="s">
        <v>78</v>
      </c>
      <c r="F223" s="117" t="s">
        <v>88</v>
      </c>
      <c r="G223" s="120">
        <v>0.2</v>
      </c>
      <c r="H223" s="137" t="s">
        <v>752</v>
      </c>
      <c r="I223" s="165" t="s">
        <v>753</v>
      </c>
      <c r="J223" s="138"/>
      <c r="K223" s="138" t="s">
        <v>766</v>
      </c>
      <c r="L223" s="138" t="s">
        <v>102</v>
      </c>
      <c r="M223" s="138" t="s">
        <v>4</v>
      </c>
      <c r="N223" s="138" t="s">
        <v>129</v>
      </c>
    </row>
    <row r="224" spans="1:14" s="6" customFormat="1" ht="24.75" hidden="1" x14ac:dyDescent="0.2">
      <c r="A224" s="123">
        <v>220</v>
      </c>
      <c r="B224" s="124" t="s">
        <v>767</v>
      </c>
      <c r="C224" s="126"/>
      <c r="D224" s="117" t="s">
        <v>199</v>
      </c>
      <c r="E224" s="117" t="s">
        <v>78</v>
      </c>
      <c r="F224" s="117" t="s">
        <v>88</v>
      </c>
      <c r="G224" s="120">
        <v>0.2</v>
      </c>
      <c r="H224" s="137" t="s">
        <v>752</v>
      </c>
      <c r="I224" s="165" t="s">
        <v>753</v>
      </c>
      <c r="J224" s="138"/>
      <c r="K224" s="138" t="s">
        <v>768</v>
      </c>
      <c r="L224" s="138" t="s">
        <v>102</v>
      </c>
      <c r="M224" s="138" t="s">
        <v>769</v>
      </c>
      <c r="N224" s="138" t="s">
        <v>770</v>
      </c>
    </row>
    <row r="225" spans="1:14" s="6" customFormat="1" ht="24.75" hidden="1" x14ac:dyDescent="0.2">
      <c r="A225" s="123">
        <v>221</v>
      </c>
      <c r="B225" s="124" t="s">
        <v>771</v>
      </c>
      <c r="C225" s="126"/>
      <c r="D225" s="117" t="s">
        <v>199</v>
      </c>
      <c r="E225" s="117" t="s">
        <v>78</v>
      </c>
      <c r="F225" s="117" t="s">
        <v>88</v>
      </c>
      <c r="G225" s="120">
        <v>0.2</v>
      </c>
      <c r="H225" s="137" t="s">
        <v>752</v>
      </c>
      <c r="I225" s="165" t="s">
        <v>753</v>
      </c>
      <c r="J225" s="138"/>
      <c r="K225" s="138" t="s">
        <v>772</v>
      </c>
      <c r="L225" s="138" t="s">
        <v>102</v>
      </c>
      <c r="M225" s="138" t="s">
        <v>4</v>
      </c>
      <c r="N225" s="138" t="s">
        <v>773</v>
      </c>
    </row>
    <row r="226" spans="1:14" s="6" customFormat="1" ht="24.75" hidden="1" x14ac:dyDescent="0.2">
      <c r="A226" s="123">
        <v>222</v>
      </c>
      <c r="B226" s="124" t="s">
        <v>774</v>
      </c>
      <c r="C226" s="126"/>
      <c r="D226" s="117" t="s">
        <v>199</v>
      </c>
      <c r="E226" s="117" t="s">
        <v>78</v>
      </c>
      <c r="F226" s="117" t="s">
        <v>88</v>
      </c>
      <c r="G226" s="120">
        <v>0.2</v>
      </c>
      <c r="H226" s="137" t="s">
        <v>752</v>
      </c>
      <c r="I226" s="165" t="s">
        <v>753</v>
      </c>
      <c r="J226" s="138"/>
      <c r="K226" s="138" t="s">
        <v>775</v>
      </c>
      <c r="L226" s="138" t="s">
        <v>102</v>
      </c>
      <c r="M226" s="138" t="s">
        <v>4</v>
      </c>
      <c r="N226" s="138" t="s">
        <v>129</v>
      </c>
    </row>
    <row r="227" spans="1:14" s="6" customFormat="1" ht="24.75" hidden="1" x14ac:dyDescent="0.2">
      <c r="A227" s="123">
        <v>223</v>
      </c>
      <c r="B227" s="124" t="s">
        <v>776</v>
      </c>
      <c r="C227" s="126"/>
      <c r="D227" s="117" t="s">
        <v>199</v>
      </c>
      <c r="E227" s="117" t="s">
        <v>78</v>
      </c>
      <c r="F227" s="117" t="s">
        <v>88</v>
      </c>
      <c r="G227" s="120">
        <v>0.2</v>
      </c>
      <c r="H227" s="137" t="s">
        <v>752</v>
      </c>
      <c r="I227" s="165" t="s">
        <v>753</v>
      </c>
      <c r="J227" s="138"/>
      <c r="K227" s="138" t="s">
        <v>777</v>
      </c>
      <c r="L227" s="138" t="s">
        <v>102</v>
      </c>
      <c r="M227" s="138" t="s">
        <v>769</v>
      </c>
      <c r="N227" s="138" t="s">
        <v>770</v>
      </c>
    </row>
    <row r="228" spans="1:14" s="6" customFormat="1" ht="24.75" hidden="1" x14ac:dyDescent="0.2">
      <c r="A228" s="123">
        <v>224</v>
      </c>
      <c r="B228" s="124" t="s">
        <v>778</v>
      </c>
      <c r="C228" s="126"/>
      <c r="D228" s="117" t="s">
        <v>199</v>
      </c>
      <c r="E228" s="117" t="s">
        <v>78</v>
      </c>
      <c r="F228" s="117" t="s">
        <v>88</v>
      </c>
      <c r="G228" s="120">
        <v>0.2</v>
      </c>
      <c r="H228" s="137" t="s">
        <v>752</v>
      </c>
      <c r="I228" s="165" t="s">
        <v>753</v>
      </c>
      <c r="J228" s="138"/>
      <c r="K228" s="138" t="s">
        <v>779</v>
      </c>
      <c r="L228" s="138" t="s">
        <v>102</v>
      </c>
      <c r="M228" s="138" t="s">
        <v>769</v>
      </c>
      <c r="N228" s="138" t="s">
        <v>770</v>
      </c>
    </row>
    <row r="229" spans="1:14" s="6" customFormat="1" ht="24.75" hidden="1" x14ac:dyDescent="0.2">
      <c r="A229" s="123">
        <v>225</v>
      </c>
      <c r="B229" s="124" t="s">
        <v>780</v>
      </c>
      <c r="C229" s="126"/>
      <c r="D229" s="117" t="s">
        <v>199</v>
      </c>
      <c r="E229" s="117" t="s">
        <v>78</v>
      </c>
      <c r="F229" s="117" t="s">
        <v>88</v>
      </c>
      <c r="G229" s="120">
        <v>0.2</v>
      </c>
      <c r="H229" s="137" t="s">
        <v>752</v>
      </c>
      <c r="I229" s="165" t="s">
        <v>753</v>
      </c>
      <c r="J229" s="138"/>
      <c r="K229" s="138" t="s">
        <v>781</v>
      </c>
      <c r="L229" s="138" t="s">
        <v>102</v>
      </c>
      <c r="M229" s="138" t="s">
        <v>769</v>
      </c>
      <c r="N229" s="138" t="s">
        <v>770</v>
      </c>
    </row>
    <row r="230" spans="1:14" s="6" customFormat="1" ht="24.75" hidden="1" x14ac:dyDescent="0.2">
      <c r="A230" s="123">
        <v>226</v>
      </c>
      <c r="B230" s="124" t="s">
        <v>782</v>
      </c>
      <c r="C230" s="126"/>
      <c r="D230" s="117" t="s">
        <v>199</v>
      </c>
      <c r="E230" s="117" t="s">
        <v>78</v>
      </c>
      <c r="F230" s="117" t="s">
        <v>88</v>
      </c>
      <c r="G230" s="120">
        <v>0.2</v>
      </c>
      <c r="H230" s="137" t="s">
        <v>752</v>
      </c>
      <c r="I230" s="165" t="s">
        <v>753</v>
      </c>
      <c r="J230" s="138"/>
      <c r="K230" s="138" t="s">
        <v>783</v>
      </c>
      <c r="L230" s="138" t="s">
        <v>102</v>
      </c>
      <c r="M230" s="138" t="s">
        <v>4</v>
      </c>
      <c r="N230" s="138" t="s">
        <v>129</v>
      </c>
    </row>
    <row r="231" spans="1:14" s="6" customFormat="1" ht="24.75" hidden="1" x14ac:dyDescent="0.2">
      <c r="A231" s="123">
        <v>227</v>
      </c>
      <c r="B231" s="124" t="s">
        <v>784</v>
      </c>
      <c r="C231" s="126"/>
      <c r="D231" s="117" t="s">
        <v>199</v>
      </c>
      <c r="E231" s="117" t="s">
        <v>78</v>
      </c>
      <c r="F231" s="117" t="s">
        <v>88</v>
      </c>
      <c r="G231" s="120">
        <v>0.2</v>
      </c>
      <c r="H231" s="137" t="s">
        <v>752</v>
      </c>
      <c r="I231" s="165" t="s">
        <v>753</v>
      </c>
      <c r="J231" s="138"/>
      <c r="K231" s="138" t="s">
        <v>785</v>
      </c>
      <c r="L231" s="138" t="s">
        <v>102</v>
      </c>
      <c r="M231" s="117" t="s">
        <v>139</v>
      </c>
      <c r="N231" s="138" t="s">
        <v>786</v>
      </c>
    </row>
    <row r="232" spans="1:14" s="6" customFormat="1" ht="24.75" x14ac:dyDescent="0.2">
      <c r="A232" s="123">
        <v>228</v>
      </c>
      <c r="B232" s="164" t="s">
        <v>787</v>
      </c>
      <c r="C232" s="137"/>
      <c r="D232" s="117" t="s">
        <v>98</v>
      </c>
      <c r="E232" s="117" t="s">
        <v>88</v>
      </c>
      <c r="F232" s="117" t="s">
        <v>78</v>
      </c>
      <c r="G232" s="120">
        <v>0.6</v>
      </c>
      <c r="H232" s="121" t="s">
        <v>99</v>
      </c>
      <c r="I232" s="122" t="s">
        <v>788</v>
      </c>
      <c r="J232" s="117" t="s">
        <v>789</v>
      </c>
      <c r="K232" s="117" t="s">
        <v>790</v>
      </c>
      <c r="L232" s="117" t="s">
        <v>102</v>
      </c>
      <c r="M232" s="117" t="s">
        <v>145</v>
      </c>
      <c r="N232" s="117" t="s">
        <v>150</v>
      </c>
    </row>
    <row r="233" spans="1:14" s="6" customFormat="1" ht="24.75" x14ac:dyDescent="0.2">
      <c r="A233" s="123">
        <v>229</v>
      </c>
      <c r="B233" s="164" t="s">
        <v>791</v>
      </c>
      <c r="C233" s="137"/>
      <c r="D233" s="117" t="s">
        <v>98</v>
      </c>
      <c r="E233" s="117" t="s">
        <v>88</v>
      </c>
      <c r="F233" s="117" t="s">
        <v>78</v>
      </c>
      <c r="G233" s="120">
        <v>0.6</v>
      </c>
      <c r="H233" s="121" t="s">
        <v>99</v>
      </c>
      <c r="I233" s="122" t="s">
        <v>788</v>
      </c>
      <c r="J233" s="117" t="s">
        <v>792</v>
      </c>
      <c r="K233" s="127" t="s">
        <v>793</v>
      </c>
      <c r="L233" s="117" t="s">
        <v>102</v>
      </c>
      <c r="M233" s="117" t="s">
        <v>145</v>
      </c>
      <c r="N233" s="117" t="s">
        <v>150</v>
      </c>
    </row>
    <row r="234" spans="1:14" s="6" customFormat="1" ht="24.75" x14ac:dyDescent="0.2">
      <c r="A234" s="123">
        <v>230</v>
      </c>
      <c r="B234" s="164" t="s">
        <v>794</v>
      </c>
      <c r="C234" s="137"/>
      <c r="D234" s="117" t="s">
        <v>98</v>
      </c>
      <c r="E234" s="117" t="s">
        <v>88</v>
      </c>
      <c r="F234" s="117" t="s">
        <v>78</v>
      </c>
      <c r="G234" s="120">
        <v>0.6</v>
      </c>
      <c r="H234" s="121" t="s">
        <v>99</v>
      </c>
      <c r="I234" s="122" t="s">
        <v>795</v>
      </c>
      <c r="J234" s="117" t="s">
        <v>796</v>
      </c>
      <c r="K234" s="127" t="s">
        <v>797</v>
      </c>
      <c r="L234" s="117" t="s">
        <v>102</v>
      </c>
      <c r="M234" s="117" t="s">
        <v>145</v>
      </c>
      <c r="N234" s="117" t="s">
        <v>150</v>
      </c>
    </row>
    <row r="235" spans="1:14" s="6" customFormat="1" ht="24.75" x14ac:dyDescent="0.2">
      <c r="A235" s="123">
        <v>231</v>
      </c>
      <c r="B235" s="164" t="s">
        <v>798</v>
      </c>
      <c r="C235" s="137"/>
      <c r="D235" s="117" t="s">
        <v>98</v>
      </c>
      <c r="E235" s="117" t="s">
        <v>88</v>
      </c>
      <c r="F235" s="117" t="s">
        <v>78</v>
      </c>
      <c r="G235" s="120">
        <v>0.6</v>
      </c>
      <c r="H235" s="121" t="s">
        <v>99</v>
      </c>
      <c r="I235" s="122" t="s">
        <v>799</v>
      </c>
      <c r="J235" s="117" t="s">
        <v>800</v>
      </c>
      <c r="K235" s="117" t="s">
        <v>801</v>
      </c>
      <c r="L235" s="117" t="s">
        <v>102</v>
      </c>
      <c r="M235" s="117" t="s">
        <v>145</v>
      </c>
      <c r="N235" s="117" t="s">
        <v>150</v>
      </c>
    </row>
    <row r="236" spans="1:14" s="6" customFormat="1" ht="24.75" x14ac:dyDescent="0.2">
      <c r="A236" s="123">
        <v>232</v>
      </c>
      <c r="B236" s="164" t="s">
        <v>802</v>
      </c>
      <c r="C236" s="137"/>
      <c r="D236" s="117" t="s">
        <v>98</v>
      </c>
      <c r="E236" s="117" t="s">
        <v>88</v>
      </c>
      <c r="F236" s="117" t="s">
        <v>78</v>
      </c>
      <c r="G236" s="120">
        <v>0.6</v>
      </c>
      <c r="H236" s="121" t="s">
        <v>99</v>
      </c>
      <c r="I236" s="122" t="s">
        <v>799</v>
      </c>
      <c r="J236" s="117" t="s">
        <v>803</v>
      </c>
      <c r="K236" s="117" t="s">
        <v>804</v>
      </c>
      <c r="L236" s="117" t="s">
        <v>102</v>
      </c>
      <c r="M236" s="117" t="s">
        <v>145</v>
      </c>
      <c r="N236" s="117" t="s">
        <v>150</v>
      </c>
    </row>
    <row r="237" spans="1:14" s="6" customFormat="1" ht="24.75" x14ac:dyDescent="0.2">
      <c r="A237" s="123">
        <v>233</v>
      </c>
      <c r="B237" s="164" t="s">
        <v>805</v>
      </c>
      <c r="C237" s="137"/>
      <c r="D237" s="117" t="s">
        <v>98</v>
      </c>
      <c r="E237" s="117" t="s">
        <v>88</v>
      </c>
      <c r="F237" s="117" t="s">
        <v>78</v>
      </c>
      <c r="G237" s="120">
        <v>0.6</v>
      </c>
      <c r="H237" s="121" t="s">
        <v>99</v>
      </c>
      <c r="I237" s="122" t="s">
        <v>799</v>
      </c>
      <c r="J237" s="117" t="s">
        <v>806</v>
      </c>
      <c r="K237" s="117" t="s">
        <v>807</v>
      </c>
      <c r="L237" s="117" t="s">
        <v>102</v>
      </c>
      <c r="M237" s="117" t="s">
        <v>145</v>
      </c>
      <c r="N237" s="117" t="s">
        <v>150</v>
      </c>
    </row>
    <row r="238" spans="1:14" s="6" customFormat="1" ht="24.75" x14ac:dyDescent="0.2">
      <c r="A238" s="123">
        <v>234</v>
      </c>
      <c r="B238" s="164" t="s">
        <v>808</v>
      </c>
      <c r="C238" s="137"/>
      <c r="D238" s="117" t="s">
        <v>98</v>
      </c>
      <c r="E238" s="117" t="s">
        <v>88</v>
      </c>
      <c r="F238" s="117" t="s">
        <v>78</v>
      </c>
      <c r="G238" s="120">
        <v>0.6</v>
      </c>
      <c r="H238" s="121" t="s">
        <v>152</v>
      </c>
      <c r="I238" s="122" t="s">
        <v>166</v>
      </c>
      <c r="J238" s="117" t="s">
        <v>809</v>
      </c>
      <c r="K238" s="117" t="s">
        <v>810</v>
      </c>
      <c r="L238" s="117" t="s">
        <v>102</v>
      </c>
      <c r="M238" s="117" t="s">
        <v>145</v>
      </c>
      <c r="N238" s="117" t="s">
        <v>150</v>
      </c>
    </row>
    <row r="239" spans="1:14" s="6" customFormat="1" ht="26.25" customHeight="1" x14ac:dyDescent="0.2">
      <c r="A239" s="123">
        <v>235</v>
      </c>
      <c r="B239" s="164" t="s">
        <v>811</v>
      </c>
      <c r="C239" s="137"/>
      <c r="D239" s="117" t="s">
        <v>98</v>
      </c>
      <c r="E239" s="117" t="s">
        <v>88</v>
      </c>
      <c r="F239" s="117" t="s">
        <v>78</v>
      </c>
      <c r="G239" s="120">
        <v>0.6</v>
      </c>
      <c r="H239" s="121" t="s">
        <v>152</v>
      </c>
      <c r="I239" s="122" t="s">
        <v>812</v>
      </c>
      <c r="J239" s="117" t="s">
        <v>694</v>
      </c>
      <c r="K239" s="117" t="s">
        <v>813</v>
      </c>
      <c r="L239" s="117" t="s">
        <v>102</v>
      </c>
      <c r="M239" s="117" t="s">
        <v>145</v>
      </c>
      <c r="N239" s="117" t="s">
        <v>150</v>
      </c>
    </row>
    <row r="240" spans="1:14" s="6" customFormat="1" ht="24" customHeight="1" x14ac:dyDescent="0.2">
      <c r="A240" s="123">
        <v>236</v>
      </c>
      <c r="B240" s="164" t="s">
        <v>814</v>
      </c>
      <c r="C240" s="137"/>
      <c r="D240" s="117" t="s">
        <v>98</v>
      </c>
      <c r="E240" s="117" t="s">
        <v>88</v>
      </c>
      <c r="F240" s="117" t="s">
        <v>78</v>
      </c>
      <c r="G240" s="120">
        <v>0.6</v>
      </c>
      <c r="H240" s="121" t="s">
        <v>152</v>
      </c>
      <c r="I240" s="122" t="s">
        <v>812</v>
      </c>
      <c r="J240" s="117" t="s">
        <v>815</v>
      </c>
      <c r="K240" s="117" t="s">
        <v>816</v>
      </c>
      <c r="L240" s="117" t="s">
        <v>102</v>
      </c>
      <c r="M240" s="117" t="s">
        <v>145</v>
      </c>
      <c r="N240" s="117" t="s">
        <v>150</v>
      </c>
    </row>
    <row r="241" spans="1:14" s="6" customFormat="1" ht="24.75" x14ac:dyDescent="0.2">
      <c r="A241" s="123">
        <v>237</v>
      </c>
      <c r="B241" s="168" t="s">
        <v>817</v>
      </c>
      <c r="C241" s="121"/>
      <c r="D241" s="117" t="s">
        <v>98</v>
      </c>
      <c r="E241" s="117" t="s">
        <v>88</v>
      </c>
      <c r="F241" s="117" t="s">
        <v>78</v>
      </c>
      <c r="G241" s="120">
        <v>0.6</v>
      </c>
      <c r="H241" s="121" t="s">
        <v>152</v>
      </c>
      <c r="I241" s="122" t="s">
        <v>812</v>
      </c>
      <c r="J241" s="117" t="s">
        <v>697</v>
      </c>
      <c r="K241" s="117" t="s">
        <v>818</v>
      </c>
      <c r="L241" s="117" t="s">
        <v>102</v>
      </c>
      <c r="M241" s="117" t="s">
        <v>145</v>
      </c>
      <c r="N241" s="117" t="s">
        <v>150</v>
      </c>
    </row>
    <row r="242" spans="1:14" s="6" customFormat="1" ht="24.75" x14ac:dyDescent="0.2">
      <c r="A242" s="123">
        <v>238</v>
      </c>
      <c r="B242" s="168" t="s">
        <v>819</v>
      </c>
      <c r="C242" s="121"/>
      <c r="D242" s="117" t="s">
        <v>98</v>
      </c>
      <c r="E242" s="117" t="s">
        <v>88</v>
      </c>
      <c r="F242" s="117" t="s">
        <v>78</v>
      </c>
      <c r="G242" s="120">
        <v>0.6</v>
      </c>
      <c r="H242" s="121" t="s">
        <v>152</v>
      </c>
      <c r="I242" s="122" t="s">
        <v>812</v>
      </c>
      <c r="J242" s="117" t="s">
        <v>820</v>
      </c>
      <c r="K242" s="117" t="s">
        <v>821</v>
      </c>
      <c r="L242" s="117" t="s">
        <v>102</v>
      </c>
      <c r="M242" s="117" t="s">
        <v>145</v>
      </c>
      <c r="N242" s="117" t="s">
        <v>150</v>
      </c>
    </row>
    <row r="243" spans="1:14" s="6" customFormat="1" ht="25.5" customHeight="1" x14ac:dyDescent="0.2">
      <c r="A243" s="123">
        <v>239</v>
      </c>
      <c r="B243" s="164" t="s">
        <v>822</v>
      </c>
      <c r="C243" s="137"/>
      <c r="D243" s="117" t="s">
        <v>98</v>
      </c>
      <c r="E243" s="117" t="s">
        <v>88</v>
      </c>
      <c r="F243" s="117" t="s">
        <v>78</v>
      </c>
      <c r="G243" s="120">
        <v>0.6</v>
      </c>
      <c r="H243" s="121" t="s">
        <v>152</v>
      </c>
      <c r="I243" s="122" t="s">
        <v>812</v>
      </c>
      <c r="J243" s="117" t="s">
        <v>823</v>
      </c>
      <c r="K243" s="117" t="s">
        <v>824</v>
      </c>
      <c r="L243" s="117" t="s">
        <v>102</v>
      </c>
      <c r="M243" s="117" t="s">
        <v>145</v>
      </c>
      <c r="N243" s="117" t="s">
        <v>150</v>
      </c>
    </row>
    <row r="244" spans="1:14" s="6" customFormat="1" ht="24" customHeight="1" x14ac:dyDescent="0.2">
      <c r="A244" s="123">
        <v>240</v>
      </c>
      <c r="B244" s="164" t="s">
        <v>825</v>
      </c>
      <c r="C244" s="137"/>
      <c r="D244" s="117" t="s">
        <v>98</v>
      </c>
      <c r="E244" s="117" t="s">
        <v>88</v>
      </c>
      <c r="F244" s="117" t="s">
        <v>78</v>
      </c>
      <c r="G244" s="120">
        <v>0.6</v>
      </c>
      <c r="H244" s="121" t="s">
        <v>826</v>
      </c>
      <c r="I244" s="122" t="s">
        <v>827</v>
      </c>
      <c r="J244" s="117" t="s">
        <v>828</v>
      </c>
      <c r="K244" s="127" t="s">
        <v>829</v>
      </c>
      <c r="L244" s="117" t="s">
        <v>102</v>
      </c>
      <c r="M244" s="117" t="s">
        <v>145</v>
      </c>
      <c r="N244" s="117" t="s">
        <v>146</v>
      </c>
    </row>
    <row r="245" spans="1:14" s="6" customFormat="1" ht="24.75" x14ac:dyDescent="0.2">
      <c r="A245" s="123">
        <v>241</v>
      </c>
      <c r="B245" s="164" t="s">
        <v>830</v>
      </c>
      <c r="C245" s="137"/>
      <c r="D245" s="117" t="s">
        <v>98</v>
      </c>
      <c r="E245" s="117" t="s">
        <v>88</v>
      </c>
      <c r="F245" s="117" t="s">
        <v>78</v>
      </c>
      <c r="G245" s="120">
        <v>0.6</v>
      </c>
      <c r="H245" s="121" t="s">
        <v>831</v>
      </c>
      <c r="I245" s="122" t="s">
        <v>832</v>
      </c>
      <c r="J245" s="117"/>
      <c r="K245" s="117" t="s">
        <v>833</v>
      </c>
      <c r="L245" s="117" t="s">
        <v>102</v>
      </c>
      <c r="M245" s="117" t="s">
        <v>145</v>
      </c>
      <c r="N245" s="117" t="s">
        <v>146</v>
      </c>
    </row>
    <row r="246" spans="1:14" s="6" customFormat="1" ht="24.75" x14ac:dyDescent="0.2">
      <c r="A246" s="123">
        <v>242</v>
      </c>
      <c r="B246" s="168" t="s">
        <v>834</v>
      </c>
      <c r="C246" s="121"/>
      <c r="D246" s="117" t="s">
        <v>98</v>
      </c>
      <c r="E246" s="117" t="s">
        <v>78</v>
      </c>
      <c r="F246" s="117" t="s">
        <v>78</v>
      </c>
      <c r="G246" s="120">
        <v>0.6</v>
      </c>
      <c r="H246" s="121" t="s">
        <v>99</v>
      </c>
      <c r="I246" s="122" t="s">
        <v>799</v>
      </c>
      <c r="J246" s="169" t="s">
        <v>835</v>
      </c>
      <c r="K246" s="125" t="s">
        <v>836</v>
      </c>
      <c r="L246" s="117" t="s">
        <v>83</v>
      </c>
      <c r="M246" s="117" t="s">
        <v>145</v>
      </c>
      <c r="N246" s="117" t="s">
        <v>150</v>
      </c>
    </row>
    <row r="247" spans="1:14" s="6" customFormat="1" ht="24.75" x14ac:dyDescent="0.2">
      <c r="A247" s="123">
        <v>243</v>
      </c>
      <c r="B247" s="168" t="s">
        <v>837</v>
      </c>
      <c r="C247" s="121"/>
      <c r="D247" s="117" t="s">
        <v>98</v>
      </c>
      <c r="E247" s="117" t="s">
        <v>78</v>
      </c>
      <c r="F247" s="117" t="s">
        <v>78</v>
      </c>
      <c r="G247" s="120">
        <v>0.6</v>
      </c>
      <c r="H247" s="121" t="s">
        <v>99</v>
      </c>
      <c r="I247" s="122" t="s">
        <v>838</v>
      </c>
      <c r="J247" s="169" t="s">
        <v>839</v>
      </c>
      <c r="K247" s="117" t="s">
        <v>840</v>
      </c>
      <c r="L247" s="117" t="s">
        <v>83</v>
      </c>
      <c r="M247" s="117" t="s">
        <v>145</v>
      </c>
      <c r="N247" s="117" t="s">
        <v>150</v>
      </c>
    </row>
    <row r="248" spans="1:14" s="6" customFormat="1" ht="24.75" x14ac:dyDescent="0.2">
      <c r="A248" s="123">
        <v>244</v>
      </c>
      <c r="B248" s="164" t="s">
        <v>841</v>
      </c>
      <c r="C248" s="137"/>
      <c r="D248" s="117" t="s">
        <v>87</v>
      </c>
      <c r="E248" s="117" t="s">
        <v>78</v>
      </c>
      <c r="F248" s="117" t="s">
        <v>78</v>
      </c>
      <c r="G248" s="120">
        <v>0.8</v>
      </c>
      <c r="H248" s="121" t="s">
        <v>842</v>
      </c>
      <c r="I248" s="117" t="s">
        <v>843</v>
      </c>
      <c r="J248" s="117" t="s">
        <v>844</v>
      </c>
      <c r="K248" s="117" t="s">
        <v>845</v>
      </c>
      <c r="L248" s="117" t="s">
        <v>83</v>
      </c>
      <c r="M248" s="117" t="s">
        <v>145</v>
      </c>
      <c r="N248" s="117" t="s">
        <v>150</v>
      </c>
    </row>
    <row r="249" spans="1:14" s="6" customFormat="1" ht="24.75" x14ac:dyDescent="0.2">
      <c r="A249" s="123">
        <v>245</v>
      </c>
      <c r="B249" s="164" t="s">
        <v>846</v>
      </c>
      <c r="C249" s="137"/>
      <c r="D249" s="117" t="s">
        <v>87</v>
      </c>
      <c r="E249" s="117" t="s">
        <v>78</v>
      </c>
      <c r="F249" s="117" t="s">
        <v>78</v>
      </c>
      <c r="G249" s="120">
        <v>0.8</v>
      </c>
      <c r="H249" s="121" t="s">
        <v>842</v>
      </c>
      <c r="I249" s="117" t="s">
        <v>843</v>
      </c>
      <c r="J249" s="117" t="s">
        <v>847</v>
      </c>
      <c r="K249" s="117" t="s">
        <v>848</v>
      </c>
      <c r="L249" s="117" t="s">
        <v>83</v>
      </c>
      <c r="M249" s="117" t="s">
        <v>145</v>
      </c>
      <c r="N249" s="117" t="s">
        <v>150</v>
      </c>
    </row>
    <row r="250" spans="1:14" s="6" customFormat="1" ht="24.75" x14ac:dyDescent="0.2">
      <c r="A250" s="123">
        <v>246</v>
      </c>
      <c r="B250" s="164" t="s">
        <v>849</v>
      </c>
      <c r="C250" s="137"/>
      <c r="D250" s="117" t="s">
        <v>87</v>
      </c>
      <c r="E250" s="117" t="s">
        <v>78</v>
      </c>
      <c r="F250" s="117" t="s">
        <v>78</v>
      </c>
      <c r="G250" s="120">
        <v>0.8</v>
      </c>
      <c r="H250" s="121" t="s">
        <v>850</v>
      </c>
      <c r="I250" s="117" t="s">
        <v>843</v>
      </c>
      <c r="J250" s="117" t="s">
        <v>851</v>
      </c>
      <c r="K250" s="117" t="s">
        <v>852</v>
      </c>
      <c r="L250" s="117" t="s">
        <v>83</v>
      </c>
      <c r="M250" s="117" t="s">
        <v>145</v>
      </c>
      <c r="N250" s="117" t="s">
        <v>150</v>
      </c>
    </row>
    <row r="251" spans="1:14" s="6" customFormat="1" ht="24.75" x14ac:dyDescent="0.2">
      <c r="A251" s="123">
        <v>247</v>
      </c>
      <c r="B251" s="164" t="s">
        <v>853</v>
      </c>
      <c r="C251" s="137"/>
      <c r="D251" s="117" t="s">
        <v>87</v>
      </c>
      <c r="E251" s="117" t="s">
        <v>78</v>
      </c>
      <c r="F251" s="117" t="s">
        <v>78</v>
      </c>
      <c r="G251" s="120">
        <v>0.8</v>
      </c>
      <c r="H251" s="121" t="s">
        <v>850</v>
      </c>
      <c r="I251" s="117" t="s">
        <v>843</v>
      </c>
      <c r="J251" s="117" t="s">
        <v>854</v>
      </c>
      <c r="K251" s="117" t="s">
        <v>855</v>
      </c>
      <c r="L251" s="117" t="s">
        <v>83</v>
      </c>
      <c r="M251" s="117" t="s">
        <v>145</v>
      </c>
      <c r="N251" s="117" t="s">
        <v>150</v>
      </c>
    </row>
    <row r="252" spans="1:14" s="6" customFormat="1" ht="24.75" x14ac:dyDescent="0.2">
      <c r="A252" s="123">
        <v>248</v>
      </c>
      <c r="B252" s="135" t="s">
        <v>856</v>
      </c>
      <c r="C252" s="136"/>
      <c r="D252" s="117" t="s">
        <v>87</v>
      </c>
      <c r="E252" s="117" t="s">
        <v>78</v>
      </c>
      <c r="F252" s="117" t="s">
        <v>78</v>
      </c>
      <c r="G252" s="120">
        <v>0.8</v>
      </c>
      <c r="H252" s="121" t="s">
        <v>857</v>
      </c>
      <c r="I252" s="117" t="s">
        <v>858</v>
      </c>
      <c r="J252" s="117" t="s">
        <v>859</v>
      </c>
      <c r="K252" s="117" t="s">
        <v>860</v>
      </c>
      <c r="L252" s="117" t="s">
        <v>83</v>
      </c>
      <c r="M252" s="117" t="s">
        <v>145</v>
      </c>
      <c r="N252" s="117" t="s">
        <v>150</v>
      </c>
    </row>
    <row r="253" spans="1:14" s="6" customFormat="1" ht="23.25" hidden="1" customHeight="1" x14ac:dyDescent="0.2">
      <c r="A253" s="123">
        <v>249</v>
      </c>
      <c r="B253" s="124" t="s">
        <v>861</v>
      </c>
      <c r="C253" s="126"/>
      <c r="D253" s="117" t="s">
        <v>76</v>
      </c>
      <c r="E253" s="117" t="s">
        <v>78</v>
      </c>
      <c r="F253" s="117" t="s">
        <v>78</v>
      </c>
      <c r="G253" s="120">
        <v>1</v>
      </c>
      <c r="H253" s="170" t="s">
        <v>862</v>
      </c>
      <c r="I253" s="171" t="s">
        <v>863</v>
      </c>
      <c r="J253" s="172" t="s">
        <v>864</v>
      </c>
      <c r="K253" s="171" t="s">
        <v>865</v>
      </c>
      <c r="L253" s="117" t="s">
        <v>83</v>
      </c>
      <c r="M253" s="127" t="s">
        <v>214</v>
      </c>
      <c r="N253" s="127" t="s">
        <v>465</v>
      </c>
    </row>
    <row r="254" spans="1:14" s="6" customFormat="1" ht="23.25" hidden="1" customHeight="1" x14ac:dyDescent="0.2">
      <c r="A254" s="123">
        <v>250</v>
      </c>
      <c r="B254" s="124" t="s">
        <v>866</v>
      </c>
      <c r="C254" s="119"/>
      <c r="D254" s="117" t="s">
        <v>451</v>
      </c>
      <c r="E254" s="117" t="s">
        <v>78</v>
      </c>
      <c r="F254" s="117" t="s">
        <v>78</v>
      </c>
      <c r="G254" s="120">
        <v>0.4</v>
      </c>
      <c r="H254" s="121" t="s">
        <v>867</v>
      </c>
      <c r="I254" s="139">
        <v>242853</v>
      </c>
      <c r="J254" s="117" t="s">
        <v>868</v>
      </c>
      <c r="K254" s="127" t="s">
        <v>869</v>
      </c>
      <c r="L254" s="117" t="s">
        <v>102</v>
      </c>
      <c r="M254" s="127" t="s">
        <v>214</v>
      </c>
      <c r="N254" s="127" t="s">
        <v>465</v>
      </c>
    </row>
    <row r="255" spans="1:14" s="6" customFormat="1" ht="23.25" hidden="1" customHeight="1" x14ac:dyDescent="0.2">
      <c r="A255" s="123">
        <v>251</v>
      </c>
      <c r="B255" s="134" t="s">
        <v>870</v>
      </c>
      <c r="C255" s="134"/>
      <c r="D255" s="127" t="s">
        <v>451</v>
      </c>
      <c r="E255" s="117" t="s">
        <v>78</v>
      </c>
      <c r="F255" s="117" t="s">
        <v>78</v>
      </c>
      <c r="G255" s="120">
        <v>0.4</v>
      </c>
      <c r="H255" s="121" t="s">
        <v>871</v>
      </c>
      <c r="I255" s="139">
        <v>242853</v>
      </c>
      <c r="J255" s="117" t="s">
        <v>872</v>
      </c>
      <c r="K255" s="127" t="s">
        <v>873</v>
      </c>
      <c r="L255" s="117" t="s">
        <v>102</v>
      </c>
      <c r="M255" s="127" t="s">
        <v>214</v>
      </c>
      <c r="N255" s="127" t="s">
        <v>465</v>
      </c>
    </row>
    <row r="256" spans="1:14" s="6" customFormat="1" ht="23.25" hidden="1" customHeight="1" x14ac:dyDescent="0.2">
      <c r="A256" s="123">
        <v>252</v>
      </c>
      <c r="B256" s="134" t="s">
        <v>874</v>
      </c>
      <c r="C256" s="134"/>
      <c r="D256" s="127" t="s">
        <v>451</v>
      </c>
      <c r="E256" s="117" t="s">
        <v>78</v>
      </c>
      <c r="F256" s="117" t="s">
        <v>78</v>
      </c>
      <c r="G256" s="120">
        <v>0.4</v>
      </c>
      <c r="H256" s="121" t="s">
        <v>875</v>
      </c>
      <c r="I256" s="139">
        <v>242853</v>
      </c>
      <c r="J256" s="117" t="s">
        <v>876</v>
      </c>
      <c r="K256" s="127" t="s">
        <v>877</v>
      </c>
      <c r="L256" s="117" t="s">
        <v>102</v>
      </c>
      <c r="M256" s="127" t="s">
        <v>214</v>
      </c>
      <c r="N256" s="127" t="s">
        <v>465</v>
      </c>
    </row>
    <row r="257" spans="1:14" s="6" customFormat="1" ht="23.25" hidden="1" customHeight="1" x14ac:dyDescent="0.2">
      <c r="A257" s="123">
        <v>253</v>
      </c>
      <c r="B257" s="134" t="s">
        <v>878</v>
      </c>
      <c r="C257" s="134"/>
      <c r="D257" s="127" t="s">
        <v>199</v>
      </c>
      <c r="E257" s="117" t="s">
        <v>78</v>
      </c>
      <c r="F257" s="117" t="s">
        <v>78</v>
      </c>
      <c r="G257" s="120">
        <v>0.2</v>
      </c>
      <c r="H257" s="121" t="s">
        <v>879</v>
      </c>
      <c r="I257" s="139">
        <v>242853</v>
      </c>
      <c r="J257" s="117" t="s">
        <v>880</v>
      </c>
      <c r="K257" s="127" t="s">
        <v>881</v>
      </c>
      <c r="L257" s="117" t="s">
        <v>102</v>
      </c>
      <c r="M257" s="127" t="s">
        <v>214</v>
      </c>
      <c r="N257" s="127" t="s">
        <v>465</v>
      </c>
    </row>
    <row r="258" spans="1:14" s="6" customFormat="1" ht="23.25" hidden="1" customHeight="1" x14ac:dyDescent="0.2">
      <c r="A258" s="123">
        <v>254</v>
      </c>
      <c r="B258" s="134" t="s">
        <v>882</v>
      </c>
      <c r="C258" s="134"/>
      <c r="D258" s="127" t="s">
        <v>199</v>
      </c>
      <c r="E258" s="117" t="s">
        <v>78</v>
      </c>
      <c r="F258" s="117" t="s">
        <v>78</v>
      </c>
      <c r="G258" s="120">
        <v>0.2</v>
      </c>
      <c r="H258" s="121" t="s">
        <v>883</v>
      </c>
      <c r="I258" s="139">
        <v>242853</v>
      </c>
      <c r="J258" s="117" t="s">
        <v>884</v>
      </c>
      <c r="K258" s="127" t="s">
        <v>885</v>
      </c>
      <c r="L258" s="117" t="s">
        <v>102</v>
      </c>
      <c r="M258" s="127" t="s">
        <v>214</v>
      </c>
      <c r="N258" s="173" t="s">
        <v>465</v>
      </c>
    </row>
    <row r="259" spans="1:14" s="6" customFormat="1" ht="23.25" hidden="1" customHeight="1" x14ac:dyDescent="0.2">
      <c r="A259" s="123">
        <v>255</v>
      </c>
      <c r="B259" s="134" t="s">
        <v>886</v>
      </c>
      <c r="C259" s="134"/>
      <c r="D259" s="127" t="s">
        <v>451</v>
      </c>
      <c r="E259" s="117" t="s">
        <v>78</v>
      </c>
      <c r="F259" s="117" t="s">
        <v>78</v>
      </c>
      <c r="G259" s="120">
        <v>0.4</v>
      </c>
      <c r="H259" s="121" t="s">
        <v>887</v>
      </c>
      <c r="I259" s="139">
        <v>242853</v>
      </c>
      <c r="J259" s="117" t="s">
        <v>888</v>
      </c>
      <c r="K259" s="127" t="s">
        <v>889</v>
      </c>
      <c r="L259" s="117" t="s">
        <v>102</v>
      </c>
      <c r="M259" s="127" t="s">
        <v>214</v>
      </c>
      <c r="N259" s="127" t="s">
        <v>465</v>
      </c>
    </row>
    <row r="260" spans="1:14" s="6" customFormat="1" ht="23.25" hidden="1" customHeight="1" x14ac:dyDescent="0.2">
      <c r="A260" s="123">
        <v>256</v>
      </c>
      <c r="B260" s="124" t="s">
        <v>890</v>
      </c>
      <c r="C260" s="126"/>
      <c r="D260" s="127" t="s">
        <v>199</v>
      </c>
      <c r="E260" s="117" t="s">
        <v>78</v>
      </c>
      <c r="F260" s="117" t="s">
        <v>78</v>
      </c>
      <c r="G260" s="120">
        <v>0.2</v>
      </c>
      <c r="H260" s="121" t="s">
        <v>891</v>
      </c>
      <c r="I260" s="139">
        <v>242853</v>
      </c>
      <c r="J260" s="117" t="s">
        <v>892</v>
      </c>
      <c r="K260" s="127" t="s">
        <v>893</v>
      </c>
      <c r="L260" s="117" t="s">
        <v>102</v>
      </c>
      <c r="M260" s="127" t="s">
        <v>214</v>
      </c>
      <c r="N260" s="127" t="s">
        <v>465</v>
      </c>
    </row>
    <row r="261" spans="1:14" s="6" customFormat="1" ht="23.25" hidden="1" customHeight="1" x14ac:dyDescent="0.2">
      <c r="A261" s="123">
        <v>257</v>
      </c>
      <c r="B261" s="134" t="s">
        <v>894</v>
      </c>
      <c r="C261" s="134"/>
      <c r="D261" s="127" t="s">
        <v>451</v>
      </c>
      <c r="E261" s="117" t="s">
        <v>78</v>
      </c>
      <c r="F261" s="117" t="s">
        <v>78</v>
      </c>
      <c r="G261" s="120">
        <v>0.4</v>
      </c>
      <c r="H261" s="121" t="s">
        <v>895</v>
      </c>
      <c r="I261" s="139">
        <v>242853</v>
      </c>
      <c r="J261" s="117" t="s">
        <v>896</v>
      </c>
      <c r="K261" s="127" t="s">
        <v>897</v>
      </c>
      <c r="L261" s="117" t="s">
        <v>102</v>
      </c>
      <c r="M261" s="127" t="s">
        <v>214</v>
      </c>
      <c r="N261" s="127" t="s">
        <v>465</v>
      </c>
    </row>
    <row r="262" spans="1:14" s="6" customFormat="1" ht="23.25" hidden="1" customHeight="1" x14ac:dyDescent="0.2">
      <c r="A262" s="123">
        <v>258</v>
      </c>
      <c r="B262" s="134" t="s">
        <v>898</v>
      </c>
      <c r="C262" s="134"/>
      <c r="D262" s="127" t="s">
        <v>98</v>
      </c>
      <c r="E262" s="117" t="s">
        <v>78</v>
      </c>
      <c r="F262" s="117" t="s">
        <v>78</v>
      </c>
      <c r="G262" s="120">
        <v>0.6</v>
      </c>
      <c r="H262" s="121" t="s">
        <v>899</v>
      </c>
      <c r="I262" s="139">
        <v>242853</v>
      </c>
      <c r="J262" s="117" t="s">
        <v>900</v>
      </c>
      <c r="K262" s="127" t="s">
        <v>901</v>
      </c>
      <c r="L262" s="117" t="s">
        <v>102</v>
      </c>
      <c r="M262" s="127" t="s">
        <v>214</v>
      </c>
      <c r="N262" s="127" t="s">
        <v>465</v>
      </c>
    </row>
    <row r="263" spans="1:14" s="6" customFormat="1" ht="23.25" hidden="1" customHeight="1" x14ac:dyDescent="0.2">
      <c r="A263" s="123">
        <v>259</v>
      </c>
      <c r="B263" s="134" t="s">
        <v>902</v>
      </c>
      <c r="C263" s="134"/>
      <c r="D263" s="127" t="s">
        <v>451</v>
      </c>
      <c r="E263" s="117" t="s">
        <v>78</v>
      </c>
      <c r="F263" s="117" t="s">
        <v>78</v>
      </c>
      <c r="G263" s="120">
        <v>0.4</v>
      </c>
      <c r="H263" s="121" t="s">
        <v>903</v>
      </c>
      <c r="I263" s="139">
        <v>242853</v>
      </c>
      <c r="J263" s="117" t="s">
        <v>904</v>
      </c>
      <c r="K263" s="127" t="s">
        <v>905</v>
      </c>
      <c r="L263" s="117" t="s">
        <v>102</v>
      </c>
      <c r="M263" s="127" t="s">
        <v>214</v>
      </c>
      <c r="N263" s="127" t="s">
        <v>465</v>
      </c>
    </row>
    <row r="264" spans="1:14" s="6" customFormat="1" ht="23.25" hidden="1" customHeight="1" x14ac:dyDescent="0.2">
      <c r="A264" s="123">
        <v>260</v>
      </c>
      <c r="B264" s="124" t="s">
        <v>906</v>
      </c>
      <c r="C264" s="126"/>
      <c r="D264" s="127" t="s">
        <v>451</v>
      </c>
      <c r="E264" s="117" t="s">
        <v>78</v>
      </c>
      <c r="F264" s="117" t="s">
        <v>78</v>
      </c>
      <c r="G264" s="120">
        <v>0.4</v>
      </c>
      <c r="H264" s="121" t="s">
        <v>907</v>
      </c>
      <c r="I264" s="139">
        <v>242853</v>
      </c>
      <c r="J264" s="117" t="s">
        <v>908</v>
      </c>
      <c r="K264" s="127" t="s">
        <v>877</v>
      </c>
      <c r="L264" s="117" t="s">
        <v>102</v>
      </c>
      <c r="M264" s="127" t="s">
        <v>214</v>
      </c>
      <c r="N264" s="127" t="s">
        <v>465</v>
      </c>
    </row>
    <row r="265" spans="1:14" s="6" customFormat="1" ht="23.25" hidden="1" customHeight="1" x14ac:dyDescent="0.2">
      <c r="A265" s="123">
        <v>261</v>
      </c>
      <c r="B265" s="124" t="s">
        <v>909</v>
      </c>
      <c r="C265" s="126"/>
      <c r="D265" s="127" t="s">
        <v>451</v>
      </c>
      <c r="E265" s="117" t="s">
        <v>78</v>
      </c>
      <c r="F265" s="117" t="s">
        <v>78</v>
      </c>
      <c r="G265" s="120">
        <v>0.4</v>
      </c>
      <c r="H265" s="121" t="s">
        <v>910</v>
      </c>
      <c r="I265" s="139">
        <v>242853</v>
      </c>
      <c r="J265" s="117" t="s">
        <v>911</v>
      </c>
      <c r="K265" s="117" t="s">
        <v>912</v>
      </c>
      <c r="L265" s="117" t="s">
        <v>102</v>
      </c>
      <c r="M265" s="127" t="s">
        <v>214</v>
      </c>
      <c r="N265" s="127" t="s">
        <v>465</v>
      </c>
    </row>
    <row r="266" spans="1:14" s="6" customFormat="1" ht="23.25" hidden="1" customHeight="1" x14ac:dyDescent="0.2">
      <c r="A266" s="123">
        <v>262</v>
      </c>
      <c r="B266" s="124" t="s">
        <v>913</v>
      </c>
      <c r="C266" s="126"/>
      <c r="D266" s="127" t="s">
        <v>451</v>
      </c>
      <c r="E266" s="117" t="s">
        <v>78</v>
      </c>
      <c r="F266" s="117" t="s">
        <v>78</v>
      </c>
      <c r="G266" s="120">
        <v>0.4</v>
      </c>
      <c r="H266" s="121" t="s">
        <v>914</v>
      </c>
      <c r="I266" s="139">
        <v>242853</v>
      </c>
      <c r="J266" s="117" t="s">
        <v>915</v>
      </c>
      <c r="K266" s="127" t="s">
        <v>916</v>
      </c>
      <c r="L266" s="117" t="s">
        <v>102</v>
      </c>
      <c r="M266" s="127" t="s">
        <v>214</v>
      </c>
      <c r="N266" s="127" t="s">
        <v>465</v>
      </c>
    </row>
    <row r="267" spans="1:14" s="6" customFormat="1" ht="23.25" hidden="1" customHeight="1" x14ac:dyDescent="0.2">
      <c r="A267" s="123">
        <v>263</v>
      </c>
      <c r="B267" s="124" t="s">
        <v>917</v>
      </c>
      <c r="C267" s="126"/>
      <c r="D267" s="127" t="s">
        <v>451</v>
      </c>
      <c r="E267" s="117" t="s">
        <v>78</v>
      </c>
      <c r="F267" s="117" t="s">
        <v>78</v>
      </c>
      <c r="G267" s="120">
        <v>0.4</v>
      </c>
      <c r="H267" s="121" t="s">
        <v>918</v>
      </c>
      <c r="I267" s="139">
        <v>242853</v>
      </c>
      <c r="J267" s="117" t="s">
        <v>919</v>
      </c>
      <c r="K267" s="127" t="s">
        <v>920</v>
      </c>
      <c r="L267" s="117" t="s">
        <v>102</v>
      </c>
      <c r="M267" s="127" t="s">
        <v>214</v>
      </c>
      <c r="N267" s="127" t="s">
        <v>465</v>
      </c>
    </row>
    <row r="268" spans="1:14" s="6" customFormat="1" ht="23.25" hidden="1" customHeight="1" x14ac:dyDescent="0.2">
      <c r="A268" s="123">
        <v>264</v>
      </c>
      <c r="B268" s="124" t="s">
        <v>921</v>
      </c>
      <c r="C268" s="126"/>
      <c r="D268" s="127" t="s">
        <v>451</v>
      </c>
      <c r="E268" s="117" t="s">
        <v>78</v>
      </c>
      <c r="F268" s="117" t="s">
        <v>78</v>
      </c>
      <c r="G268" s="120">
        <v>0.4</v>
      </c>
      <c r="H268" s="121" t="s">
        <v>922</v>
      </c>
      <c r="I268" s="139">
        <v>242853</v>
      </c>
      <c r="J268" s="117" t="s">
        <v>923</v>
      </c>
      <c r="K268" s="127" t="s">
        <v>912</v>
      </c>
      <c r="L268" s="117" t="s">
        <v>102</v>
      </c>
      <c r="M268" s="127" t="s">
        <v>214</v>
      </c>
      <c r="N268" s="127" t="s">
        <v>465</v>
      </c>
    </row>
    <row r="269" spans="1:14" s="6" customFormat="1" ht="23.25" hidden="1" customHeight="1" x14ac:dyDescent="0.2">
      <c r="A269" s="123">
        <v>265</v>
      </c>
      <c r="B269" s="124" t="s">
        <v>924</v>
      </c>
      <c r="C269" s="126"/>
      <c r="D269" s="127" t="s">
        <v>451</v>
      </c>
      <c r="E269" s="117" t="s">
        <v>78</v>
      </c>
      <c r="F269" s="117" t="s">
        <v>78</v>
      </c>
      <c r="G269" s="120">
        <v>0.4</v>
      </c>
      <c r="H269" s="121" t="s">
        <v>925</v>
      </c>
      <c r="I269" s="139">
        <v>242853</v>
      </c>
      <c r="J269" s="117" t="s">
        <v>926</v>
      </c>
      <c r="K269" s="117" t="s">
        <v>927</v>
      </c>
      <c r="L269" s="117" t="s">
        <v>102</v>
      </c>
      <c r="M269" s="127" t="s">
        <v>214</v>
      </c>
      <c r="N269" s="127" t="s">
        <v>465</v>
      </c>
    </row>
    <row r="270" spans="1:14" s="6" customFormat="1" ht="23.25" hidden="1" customHeight="1" x14ac:dyDescent="0.2">
      <c r="A270" s="123">
        <v>266</v>
      </c>
      <c r="B270" s="118" t="s">
        <v>928</v>
      </c>
      <c r="C270" s="119"/>
      <c r="D270" s="127" t="s">
        <v>199</v>
      </c>
      <c r="E270" s="117" t="s">
        <v>78</v>
      </c>
      <c r="F270" s="117" t="s">
        <v>78</v>
      </c>
      <c r="G270" s="120">
        <v>0.2</v>
      </c>
      <c r="H270" s="121" t="s">
        <v>929</v>
      </c>
      <c r="I270" s="139">
        <v>242853</v>
      </c>
      <c r="J270" s="117" t="s">
        <v>930</v>
      </c>
      <c r="K270" s="117" t="s">
        <v>885</v>
      </c>
      <c r="L270" s="117" t="s">
        <v>102</v>
      </c>
      <c r="M270" s="127" t="s">
        <v>214</v>
      </c>
      <c r="N270" s="127" t="s">
        <v>465</v>
      </c>
    </row>
    <row r="271" spans="1:14" s="6" customFormat="1" ht="23.25" hidden="1" customHeight="1" x14ac:dyDescent="0.2">
      <c r="A271" s="123">
        <v>267</v>
      </c>
      <c r="B271" s="124" t="s">
        <v>931</v>
      </c>
      <c r="C271" s="126"/>
      <c r="D271" s="127" t="s">
        <v>199</v>
      </c>
      <c r="E271" s="117" t="s">
        <v>78</v>
      </c>
      <c r="F271" s="117" t="s">
        <v>78</v>
      </c>
      <c r="G271" s="120">
        <v>0.2</v>
      </c>
      <c r="H271" s="121" t="s">
        <v>932</v>
      </c>
      <c r="I271" s="139">
        <v>242853</v>
      </c>
      <c r="J271" s="117" t="s">
        <v>933</v>
      </c>
      <c r="K271" s="127" t="s">
        <v>881</v>
      </c>
      <c r="L271" s="117" t="s">
        <v>102</v>
      </c>
      <c r="M271" s="127" t="s">
        <v>214</v>
      </c>
      <c r="N271" s="127" t="s">
        <v>465</v>
      </c>
    </row>
    <row r="272" spans="1:14" s="6" customFormat="1" ht="23.25" hidden="1" customHeight="1" x14ac:dyDescent="0.2">
      <c r="A272" s="123">
        <v>268</v>
      </c>
      <c r="B272" s="124" t="s">
        <v>934</v>
      </c>
      <c r="C272" s="126"/>
      <c r="D272" s="127" t="s">
        <v>199</v>
      </c>
      <c r="E272" s="117" t="s">
        <v>78</v>
      </c>
      <c r="F272" s="117" t="s">
        <v>78</v>
      </c>
      <c r="G272" s="120">
        <v>0.2</v>
      </c>
      <c r="H272" s="121" t="s">
        <v>935</v>
      </c>
      <c r="I272" s="139">
        <v>242853</v>
      </c>
      <c r="J272" s="117" t="s">
        <v>936</v>
      </c>
      <c r="K272" s="127" t="s">
        <v>937</v>
      </c>
      <c r="L272" s="117" t="s">
        <v>102</v>
      </c>
      <c r="M272" s="127" t="s">
        <v>214</v>
      </c>
      <c r="N272" s="127" t="s">
        <v>465</v>
      </c>
    </row>
    <row r="273" spans="1:14" s="6" customFormat="1" ht="23.25" hidden="1" customHeight="1" x14ac:dyDescent="0.2">
      <c r="A273" s="123">
        <v>269</v>
      </c>
      <c r="B273" s="124" t="s">
        <v>938</v>
      </c>
      <c r="C273" s="126"/>
      <c r="D273" s="127" t="s">
        <v>199</v>
      </c>
      <c r="E273" s="117" t="s">
        <v>78</v>
      </c>
      <c r="F273" s="117" t="s">
        <v>78</v>
      </c>
      <c r="G273" s="120">
        <v>0.2</v>
      </c>
      <c r="H273" s="121" t="s">
        <v>939</v>
      </c>
      <c r="I273" s="139">
        <v>242853</v>
      </c>
      <c r="J273" s="117" t="s">
        <v>940</v>
      </c>
      <c r="K273" s="127" t="s">
        <v>941</v>
      </c>
      <c r="L273" s="117" t="s">
        <v>102</v>
      </c>
      <c r="M273" s="127" t="s">
        <v>214</v>
      </c>
      <c r="N273" s="127" t="s">
        <v>465</v>
      </c>
    </row>
    <row r="274" spans="1:14" s="6" customFormat="1" ht="23.25" hidden="1" customHeight="1" x14ac:dyDescent="0.2">
      <c r="A274" s="123">
        <v>270</v>
      </c>
      <c r="B274" s="124" t="s">
        <v>942</v>
      </c>
      <c r="C274" s="126"/>
      <c r="D274" s="127" t="s">
        <v>199</v>
      </c>
      <c r="E274" s="117" t="s">
        <v>78</v>
      </c>
      <c r="F274" s="117" t="s">
        <v>78</v>
      </c>
      <c r="G274" s="120">
        <v>0.2</v>
      </c>
      <c r="H274" s="121" t="s">
        <v>943</v>
      </c>
      <c r="I274" s="139">
        <v>242853</v>
      </c>
      <c r="J274" s="117" t="s">
        <v>944</v>
      </c>
      <c r="K274" s="127" t="s">
        <v>945</v>
      </c>
      <c r="L274" s="117" t="s">
        <v>102</v>
      </c>
      <c r="M274" s="127" t="s">
        <v>214</v>
      </c>
      <c r="N274" s="127" t="s">
        <v>465</v>
      </c>
    </row>
    <row r="275" spans="1:14" s="6" customFormat="1" ht="23.25" hidden="1" customHeight="1" x14ac:dyDescent="0.2">
      <c r="A275" s="123">
        <v>271</v>
      </c>
      <c r="B275" s="135" t="s">
        <v>946</v>
      </c>
      <c r="C275" s="136"/>
      <c r="D275" s="117" t="s">
        <v>98</v>
      </c>
      <c r="E275" s="117" t="s">
        <v>88</v>
      </c>
      <c r="F275" s="117" t="s">
        <v>78</v>
      </c>
      <c r="G275" s="120">
        <v>0.6</v>
      </c>
      <c r="H275" s="137" t="s">
        <v>947</v>
      </c>
      <c r="I275" s="174">
        <v>44592</v>
      </c>
      <c r="J275" s="138" t="s">
        <v>948</v>
      </c>
      <c r="K275" s="138" t="s">
        <v>949</v>
      </c>
      <c r="L275" s="138" t="s">
        <v>102</v>
      </c>
      <c r="M275" s="138" t="s">
        <v>769</v>
      </c>
      <c r="N275" s="138" t="s">
        <v>950</v>
      </c>
    </row>
    <row r="276" spans="1:14" s="6" customFormat="1" ht="23.25" hidden="1" customHeight="1" x14ac:dyDescent="0.2">
      <c r="A276" s="123">
        <v>272</v>
      </c>
      <c r="B276" s="135" t="s">
        <v>951</v>
      </c>
      <c r="C276" s="136"/>
      <c r="D276" s="117" t="s">
        <v>87</v>
      </c>
      <c r="E276" s="117" t="s">
        <v>88</v>
      </c>
      <c r="F276" s="117" t="s">
        <v>78</v>
      </c>
      <c r="G276" s="120">
        <v>0.8</v>
      </c>
      <c r="H276" s="137" t="s">
        <v>952</v>
      </c>
      <c r="I276" s="138" t="s">
        <v>953</v>
      </c>
      <c r="J276" s="138" t="s">
        <v>954</v>
      </c>
      <c r="K276" s="138" t="s">
        <v>955</v>
      </c>
      <c r="L276" s="138" t="s">
        <v>102</v>
      </c>
      <c r="M276" s="138" t="s">
        <v>4</v>
      </c>
      <c r="N276" s="138" t="s">
        <v>129</v>
      </c>
    </row>
    <row r="277" spans="1:14" s="6" customFormat="1" ht="23.25" hidden="1" customHeight="1" x14ac:dyDescent="0.2">
      <c r="A277" s="123">
        <v>273</v>
      </c>
      <c r="B277" s="124" t="s">
        <v>956</v>
      </c>
      <c r="C277" s="119"/>
      <c r="D277" s="117" t="s">
        <v>957</v>
      </c>
      <c r="E277" s="117" t="s">
        <v>78</v>
      </c>
      <c r="F277" s="117" t="s">
        <v>88</v>
      </c>
      <c r="G277" s="120">
        <v>0.1</v>
      </c>
      <c r="H277" s="121" t="s">
        <v>958</v>
      </c>
      <c r="I277" s="175" t="s">
        <v>959</v>
      </c>
      <c r="J277" s="117" t="s">
        <v>960</v>
      </c>
      <c r="K277" s="117" t="s">
        <v>961</v>
      </c>
      <c r="L277" s="117" t="s">
        <v>102</v>
      </c>
      <c r="M277" s="117" t="s">
        <v>84</v>
      </c>
      <c r="N277" s="117" t="s">
        <v>85</v>
      </c>
    </row>
    <row r="278" spans="1:14" s="6" customFormat="1" ht="24.75" hidden="1" x14ac:dyDescent="0.2">
      <c r="A278" s="123">
        <v>274</v>
      </c>
      <c r="B278" s="124" t="s">
        <v>962</v>
      </c>
      <c r="C278" s="119"/>
      <c r="D278" s="117" t="s">
        <v>957</v>
      </c>
      <c r="E278" s="117" t="s">
        <v>78</v>
      </c>
      <c r="F278" s="117" t="s">
        <v>88</v>
      </c>
      <c r="G278" s="120">
        <v>0.1</v>
      </c>
      <c r="H278" s="121" t="s">
        <v>958</v>
      </c>
      <c r="I278" s="175" t="s">
        <v>959</v>
      </c>
      <c r="J278" s="117" t="s">
        <v>963</v>
      </c>
      <c r="K278" s="127" t="s">
        <v>964</v>
      </c>
      <c r="L278" s="117" t="s">
        <v>102</v>
      </c>
      <c r="M278" s="117" t="s">
        <v>84</v>
      </c>
      <c r="N278" s="117" t="s">
        <v>85</v>
      </c>
    </row>
    <row r="279" spans="1:14" s="6" customFormat="1" ht="24.75" hidden="1" x14ac:dyDescent="0.2">
      <c r="A279" s="123">
        <v>275</v>
      </c>
      <c r="B279" s="124" t="s">
        <v>965</v>
      </c>
      <c r="C279" s="119"/>
      <c r="D279" s="117" t="s">
        <v>957</v>
      </c>
      <c r="E279" s="117" t="s">
        <v>78</v>
      </c>
      <c r="F279" s="117" t="s">
        <v>88</v>
      </c>
      <c r="G279" s="120">
        <v>0.1</v>
      </c>
      <c r="H279" s="121" t="s">
        <v>958</v>
      </c>
      <c r="I279" s="175" t="s">
        <v>959</v>
      </c>
      <c r="J279" s="117" t="s">
        <v>966</v>
      </c>
      <c r="K279" s="117" t="s">
        <v>967</v>
      </c>
      <c r="L279" s="117" t="s">
        <v>102</v>
      </c>
      <c r="M279" s="117" t="s">
        <v>84</v>
      </c>
      <c r="N279" s="117" t="s">
        <v>85</v>
      </c>
    </row>
    <row r="280" spans="1:14" s="6" customFormat="1" ht="24.75" hidden="1" x14ac:dyDescent="0.2">
      <c r="A280" s="123">
        <v>276</v>
      </c>
      <c r="B280" s="124" t="s">
        <v>968</v>
      </c>
      <c r="C280" s="119"/>
      <c r="D280" s="117" t="s">
        <v>957</v>
      </c>
      <c r="E280" s="117" t="s">
        <v>78</v>
      </c>
      <c r="F280" s="117" t="s">
        <v>88</v>
      </c>
      <c r="G280" s="120">
        <v>0.1</v>
      </c>
      <c r="H280" s="121" t="s">
        <v>958</v>
      </c>
      <c r="I280" s="175" t="s">
        <v>959</v>
      </c>
      <c r="J280" s="117" t="s">
        <v>969</v>
      </c>
      <c r="K280" s="117" t="s">
        <v>970</v>
      </c>
      <c r="L280" s="117" t="s">
        <v>102</v>
      </c>
      <c r="M280" s="117" t="s">
        <v>84</v>
      </c>
      <c r="N280" s="117" t="s">
        <v>85</v>
      </c>
    </row>
    <row r="281" spans="1:14" s="6" customFormat="1" ht="24.75" hidden="1" x14ac:dyDescent="0.2">
      <c r="A281" s="123">
        <v>277</v>
      </c>
      <c r="B281" s="124" t="s">
        <v>971</v>
      </c>
      <c r="C281" s="119"/>
      <c r="D281" s="117" t="s">
        <v>957</v>
      </c>
      <c r="E281" s="117" t="s">
        <v>78</v>
      </c>
      <c r="F281" s="117" t="s">
        <v>88</v>
      </c>
      <c r="G281" s="120">
        <v>0.1</v>
      </c>
      <c r="H281" s="121" t="s">
        <v>958</v>
      </c>
      <c r="I281" s="175" t="s">
        <v>959</v>
      </c>
      <c r="J281" s="117" t="s">
        <v>972</v>
      </c>
      <c r="K281" s="117" t="s">
        <v>973</v>
      </c>
      <c r="L281" s="117" t="s">
        <v>102</v>
      </c>
      <c r="M281" s="117" t="s">
        <v>84</v>
      </c>
      <c r="N281" s="117" t="s">
        <v>85</v>
      </c>
    </row>
    <row r="282" spans="1:14" s="6" customFormat="1" ht="24.75" hidden="1" x14ac:dyDescent="0.2">
      <c r="A282" s="123">
        <v>278</v>
      </c>
      <c r="B282" s="124" t="s">
        <v>974</v>
      </c>
      <c r="C282" s="119"/>
      <c r="D282" s="117" t="s">
        <v>957</v>
      </c>
      <c r="E282" s="117" t="s">
        <v>78</v>
      </c>
      <c r="F282" s="117" t="s">
        <v>88</v>
      </c>
      <c r="G282" s="120">
        <v>0.1</v>
      </c>
      <c r="H282" s="121" t="s">
        <v>958</v>
      </c>
      <c r="I282" s="175" t="s">
        <v>959</v>
      </c>
      <c r="J282" s="117" t="s">
        <v>975</v>
      </c>
      <c r="K282" s="117" t="s">
        <v>976</v>
      </c>
      <c r="L282" s="117" t="s">
        <v>102</v>
      </c>
      <c r="M282" s="117" t="s">
        <v>84</v>
      </c>
      <c r="N282" s="117" t="s">
        <v>85</v>
      </c>
    </row>
    <row r="283" spans="1:14" s="6" customFormat="1" ht="24.75" hidden="1" x14ac:dyDescent="0.2">
      <c r="A283" s="123">
        <v>279</v>
      </c>
      <c r="B283" s="124" t="s">
        <v>977</v>
      </c>
      <c r="C283" s="119"/>
      <c r="D283" s="117" t="s">
        <v>957</v>
      </c>
      <c r="E283" s="117" t="s">
        <v>78</v>
      </c>
      <c r="F283" s="117" t="s">
        <v>88</v>
      </c>
      <c r="G283" s="120">
        <v>0.1</v>
      </c>
      <c r="H283" s="121" t="s">
        <v>958</v>
      </c>
      <c r="I283" s="175" t="s">
        <v>959</v>
      </c>
      <c r="J283" s="117" t="s">
        <v>978</v>
      </c>
      <c r="K283" s="117" t="s">
        <v>979</v>
      </c>
      <c r="L283" s="117" t="s">
        <v>102</v>
      </c>
      <c r="M283" s="117" t="s">
        <v>84</v>
      </c>
      <c r="N283" s="117" t="s">
        <v>85</v>
      </c>
    </row>
    <row r="284" spans="1:14" s="6" customFormat="1" ht="24.75" hidden="1" x14ac:dyDescent="0.2">
      <c r="A284" s="123">
        <v>280</v>
      </c>
      <c r="B284" s="124" t="s">
        <v>980</v>
      </c>
      <c r="C284" s="119"/>
      <c r="D284" s="117" t="s">
        <v>957</v>
      </c>
      <c r="E284" s="117" t="s">
        <v>78</v>
      </c>
      <c r="F284" s="117" t="s">
        <v>88</v>
      </c>
      <c r="G284" s="120">
        <v>0.1</v>
      </c>
      <c r="H284" s="121" t="s">
        <v>958</v>
      </c>
      <c r="I284" s="175" t="s">
        <v>959</v>
      </c>
      <c r="J284" s="117" t="s">
        <v>981</v>
      </c>
      <c r="K284" s="117" t="s">
        <v>982</v>
      </c>
      <c r="L284" s="117" t="s">
        <v>102</v>
      </c>
      <c r="M284" s="117" t="s">
        <v>84</v>
      </c>
      <c r="N284" s="117" t="s">
        <v>85</v>
      </c>
    </row>
    <row r="285" spans="1:14" s="6" customFormat="1" ht="24.75" hidden="1" x14ac:dyDescent="0.2">
      <c r="A285" s="123">
        <v>281</v>
      </c>
      <c r="B285" s="124" t="s">
        <v>983</v>
      </c>
      <c r="C285" s="119"/>
      <c r="D285" s="117" t="s">
        <v>957</v>
      </c>
      <c r="E285" s="117" t="s">
        <v>78</v>
      </c>
      <c r="F285" s="117" t="s">
        <v>88</v>
      </c>
      <c r="G285" s="120">
        <v>0.1</v>
      </c>
      <c r="H285" s="121" t="s">
        <v>958</v>
      </c>
      <c r="I285" s="175" t="s">
        <v>959</v>
      </c>
      <c r="J285" s="117" t="s">
        <v>984</v>
      </c>
      <c r="K285" s="117" t="s">
        <v>985</v>
      </c>
      <c r="L285" s="117" t="s">
        <v>102</v>
      </c>
      <c r="M285" s="117" t="s">
        <v>84</v>
      </c>
      <c r="N285" s="117" t="s">
        <v>85</v>
      </c>
    </row>
    <row r="286" spans="1:14" s="6" customFormat="1" ht="24.75" hidden="1" x14ac:dyDescent="0.2">
      <c r="A286" s="123">
        <v>282</v>
      </c>
      <c r="B286" s="124" t="s">
        <v>986</v>
      </c>
      <c r="C286" s="119"/>
      <c r="D286" s="117" t="s">
        <v>957</v>
      </c>
      <c r="E286" s="117" t="s">
        <v>78</v>
      </c>
      <c r="F286" s="117" t="s">
        <v>88</v>
      </c>
      <c r="G286" s="120">
        <v>0.1</v>
      </c>
      <c r="H286" s="121" t="s">
        <v>958</v>
      </c>
      <c r="I286" s="175" t="s">
        <v>959</v>
      </c>
      <c r="J286" s="117" t="s">
        <v>987</v>
      </c>
      <c r="K286" s="117" t="s">
        <v>988</v>
      </c>
      <c r="L286" s="117" t="s">
        <v>102</v>
      </c>
      <c r="M286" s="117" t="s">
        <v>84</v>
      </c>
      <c r="N286" s="117" t="s">
        <v>85</v>
      </c>
    </row>
    <row r="287" spans="1:14" s="6" customFormat="1" ht="24.75" hidden="1" x14ac:dyDescent="0.2">
      <c r="A287" s="123">
        <v>283</v>
      </c>
      <c r="B287" s="124" t="s">
        <v>989</v>
      </c>
      <c r="C287" s="119"/>
      <c r="D287" s="117" t="s">
        <v>957</v>
      </c>
      <c r="E287" s="117" t="s">
        <v>78</v>
      </c>
      <c r="F287" s="117" t="s">
        <v>88</v>
      </c>
      <c r="G287" s="120">
        <v>0.1</v>
      </c>
      <c r="H287" s="121" t="s">
        <v>958</v>
      </c>
      <c r="I287" s="175" t="s">
        <v>959</v>
      </c>
      <c r="J287" s="117" t="s">
        <v>990</v>
      </c>
      <c r="K287" s="117" t="s">
        <v>991</v>
      </c>
      <c r="L287" s="117" t="s">
        <v>102</v>
      </c>
      <c r="M287" s="117" t="s">
        <v>84</v>
      </c>
      <c r="N287" s="117" t="s">
        <v>85</v>
      </c>
    </row>
    <row r="288" spans="1:14" s="6" customFormat="1" ht="24.75" hidden="1" x14ac:dyDescent="0.2">
      <c r="A288" s="123">
        <v>284</v>
      </c>
      <c r="B288" s="124" t="s">
        <v>992</v>
      </c>
      <c r="C288" s="119"/>
      <c r="D288" s="117" t="s">
        <v>957</v>
      </c>
      <c r="E288" s="117" t="s">
        <v>78</v>
      </c>
      <c r="F288" s="117" t="s">
        <v>88</v>
      </c>
      <c r="G288" s="120">
        <v>0.1</v>
      </c>
      <c r="H288" s="121" t="s">
        <v>958</v>
      </c>
      <c r="I288" s="175" t="s">
        <v>959</v>
      </c>
      <c r="J288" s="117" t="s">
        <v>993</v>
      </c>
      <c r="K288" s="117" t="s">
        <v>994</v>
      </c>
      <c r="L288" s="117" t="s">
        <v>102</v>
      </c>
      <c r="M288" s="117" t="s">
        <v>84</v>
      </c>
      <c r="N288" s="117" t="s">
        <v>85</v>
      </c>
    </row>
    <row r="289" spans="1:14" s="6" customFormat="1" ht="24.75" hidden="1" x14ac:dyDescent="0.2">
      <c r="A289" s="123">
        <v>285</v>
      </c>
      <c r="B289" s="124" t="s">
        <v>995</v>
      </c>
      <c r="C289" s="119"/>
      <c r="D289" s="117" t="s">
        <v>957</v>
      </c>
      <c r="E289" s="117" t="s">
        <v>78</v>
      </c>
      <c r="F289" s="117" t="s">
        <v>88</v>
      </c>
      <c r="G289" s="120">
        <v>0.1</v>
      </c>
      <c r="H289" s="121" t="s">
        <v>958</v>
      </c>
      <c r="I289" s="175" t="s">
        <v>959</v>
      </c>
      <c r="J289" s="117" t="s">
        <v>996</v>
      </c>
      <c r="K289" s="117" t="s">
        <v>997</v>
      </c>
      <c r="L289" s="117" t="s">
        <v>102</v>
      </c>
      <c r="M289" s="117" t="s">
        <v>84</v>
      </c>
      <c r="N289" s="117" t="s">
        <v>85</v>
      </c>
    </row>
    <row r="290" spans="1:14" s="6" customFormat="1" ht="24.75" hidden="1" x14ac:dyDescent="0.2">
      <c r="A290" s="123">
        <v>286</v>
      </c>
      <c r="B290" s="124" t="s">
        <v>998</v>
      </c>
      <c r="C290" s="119"/>
      <c r="D290" s="117" t="s">
        <v>957</v>
      </c>
      <c r="E290" s="117" t="s">
        <v>78</v>
      </c>
      <c r="F290" s="117" t="s">
        <v>88</v>
      </c>
      <c r="G290" s="120">
        <v>0.1</v>
      </c>
      <c r="H290" s="121" t="s">
        <v>958</v>
      </c>
      <c r="I290" s="175" t="s">
        <v>959</v>
      </c>
      <c r="J290" s="117" t="s">
        <v>999</v>
      </c>
      <c r="K290" s="117" t="s">
        <v>1000</v>
      </c>
      <c r="L290" s="117" t="s">
        <v>102</v>
      </c>
      <c r="M290" s="117" t="s">
        <v>84</v>
      </c>
      <c r="N290" s="117" t="s">
        <v>85</v>
      </c>
    </row>
    <row r="291" spans="1:14" s="6" customFormat="1" ht="24.75" hidden="1" x14ac:dyDescent="0.2">
      <c r="A291" s="123">
        <v>287</v>
      </c>
      <c r="B291" s="124" t="s">
        <v>1001</v>
      </c>
      <c r="C291" s="119"/>
      <c r="D291" s="117" t="s">
        <v>957</v>
      </c>
      <c r="E291" s="117" t="s">
        <v>78</v>
      </c>
      <c r="F291" s="117" t="s">
        <v>88</v>
      </c>
      <c r="G291" s="120">
        <v>0.1</v>
      </c>
      <c r="H291" s="121" t="s">
        <v>958</v>
      </c>
      <c r="I291" s="175" t="s">
        <v>959</v>
      </c>
      <c r="J291" s="117" t="s">
        <v>1002</v>
      </c>
      <c r="K291" s="117" t="s">
        <v>1003</v>
      </c>
      <c r="L291" s="117" t="s">
        <v>102</v>
      </c>
      <c r="M291" s="117" t="s">
        <v>84</v>
      </c>
      <c r="N291" s="117" t="s">
        <v>85</v>
      </c>
    </row>
    <row r="292" spans="1:14" s="6" customFormat="1" ht="24.75" hidden="1" x14ac:dyDescent="0.2">
      <c r="A292" s="123">
        <v>288</v>
      </c>
      <c r="B292" s="124" t="s">
        <v>1004</v>
      </c>
      <c r="C292" s="119"/>
      <c r="D292" s="117" t="s">
        <v>957</v>
      </c>
      <c r="E292" s="117" t="s">
        <v>78</v>
      </c>
      <c r="F292" s="117" t="s">
        <v>88</v>
      </c>
      <c r="G292" s="120">
        <v>0.1</v>
      </c>
      <c r="H292" s="121" t="s">
        <v>958</v>
      </c>
      <c r="I292" s="175" t="s">
        <v>959</v>
      </c>
      <c r="J292" s="117" t="s">
        <v>1005</v>
      </c>
      <c r="K292" s="117" t="s">
        <v>1006</v>
      </c>
      <c r="L292" s="117" t="s">
        <v>102</v>
      </c>
      <c r="M292" s="117" t="s">
        <v>84</v>
      </c>
      <c r="N292" s="117" t="s">
        <v>85</v>
      </c>
    </row>
    <row r="293" spans="1:14" s="6" customFormat="1" ht="24.75" hidden="1" x14ac:dyDescent="0.2">
      <c r="A293" s="123">
        <v>289</v>
      </c>
      <c r="B293" s="124" t="s">
        <v>1007</v>
      </c>
      <c r="C293" s="119"/>
      <c r="D293" s="117" t="s">
        <v>957</v>
      </c>
      <c r="E293" s="117" t="s">
        <v>78</v>
      </c>
      <c r="F293" s="117" t="s">
        <v>88</v>
      </c>
      <c r="G293" s="120">
        <v>0.1</v>
      </c>
      <c r="H293" s="121" t="s">
        <v>958</v>
      </c>
      <c r="I293" s="175" t="s">
        <v>959</v>
      </c>
      <c r="J293" s="117" t="s">
        <v>1008</v>
      </c>
      <c r="K293" s="117" t="s">
        <v>1009</v>
      </c>
      <c r="L293" s="117" t="s">
        <v>102</v>
      </c>
      <c r="M293" s="117" t="s">
        <v>84</v>
      </c>
      <c r="N293" s="117" t="s">
        <v>85</v>
      </c>
    </row>
    <row r="294" spans="1:14" s="6" customFormat="1" ht="24.75" hidden="1" x14ac:dyDescent="0.2">
      <c r="A294" s="123">
        <v>290</v>
      </c>
      <c r="B294" s="124" t="s">
        <v>1010</v>
      </c>
      <c r="C294" s="119"/>
      <c r="D294" s="117" t="s">
        <v>957</v>
      </c>
      <c r="E294" s="117" t="s">
        <v>78</v>
      </c>
      <c r="F294" s="117" t="s">
        <v>88</v>
      </c>
      <c r="G294" s="120">
        <v>0.1</v>
      </c>
      <c r="H294" s="121" t="s">
        <v>958</v>
      </c>
      <c r="I294" s="175" t="s">
        <v>959</v>
      </c>
      <c r="J294" s="117" t="s">
        <v>1011</v>
      </c>
      <c r="K294" s="117" t="s">
        <v>1012</v>
      </c>
      <c r="L294" s="117" t="s">
        <v>102</v>
      </c>
      <c r="M294" s="117" t="s">
        <v>84</v>
      </c>
      <c r="N294" s="117" t="s">
        <v>85</v>
      </c>
    </row>
    <row r="295" spans="1:14" s="6" customFormat="1" ht="24.75" hidden="1" x14ac:dyDescent="0.2">
      <c r="A295" s="123">
        <v>291</v>
      </c>
      <c r="B295" s="124" t="s">
        <v>1013</v>
      </c>
      <c r="C295" s="119"/>
      <c r="D295" s="117" t="s">
        <v>957</v>
      </c>
      <c r="E295" s="117" t="s">
        <v>78</v>
      </c>
      <c r="F295" s="117" t="s">
        <v>88</v>
      </c>
      <c r="G295" s="120">
        <v>0.1</v>
      </c>
      <c r="H295" s="121" t="s">
        <v>958</v>
      </c>
      <c r="I295" s="175" t="s">
        <v>959</v>
      </c>
      <c r="J295" s="117" t="s">
        <v>1014</v>
      </c>
      <c r="K295" s="117" t="s">
        <v>1015</v>
      </c>
      <c r="L295" s="117" t="s">
        <v>102</v>
      </c>
      <c r="M295" s="117" t="s">
        <v>84</v>
      </c>
      <c r="N295" s="117" t="s">
        <v>85</v>
      </c>
    </row>
    <row r="296" spans="1:14" s="6" customFormat="1" ht="24.75" hidden="1" x14ac:dyDescent="0.2">
      <c r="A296" s="123">
        <v>292</v>
      </c>
      <c r="B296" s="124" t="s">
        <v>1016</v>
      </c>
      <c r="C296" s="126"/>
      <c r="D296" s="117" t="s">
        <v>957</v>
      </c>
      <c r="E296" s="117" t="s">
        <v>78</v>
      </c>
      <c r="F296" s="117" t="s">
        <v>88</v>
      </c>
      <c r="G296" s="120">
        <v>0.1</v>
      </c>
      <c r="H296" s="121" t="s">
        <v>958</v>
      </c>
      <c r="I296" s="175" t="s">
        <v>959</v>
      </c>
      <c r="J296" s="117" t="s">
        <v>1017</v>
      </c>
      <c r="K296" s="117" t="s">
        <v>1018</v>
      </c>
      <c r="L296" s="117" t="s">
        <v>102</v>
      </c>
      <c r="M296" s="117" t="s">
        <v>84</v>
      </c>
      <c r="N296" s="117" t="s">
        <v>85</v>
      </c>
    </row>
    <row r="297" spans="1:14" s="6" customFormat="1" ht="24.75" hidden="1" x14ac:dyDescent="0.2">
      <c r="A297" s="123">
        <v>293</v>
      </c>
      <c r="B297" s="124" t="s">
        <v>1019</v>
      </c>
      <c r="C297" s="126"/>
      <c r="D297" s="117" t="s">
        <v>957</v>
      </c>
      <c r="E297" s="117" t="s">
        <v>78</v>
      </c>
      <c r="F297" s="117" t="s">
        <v>88</v>
      </c>
      <c r="G297" s="120">
        <v>0.1</v>
      </c>
      <c r="H297" s="121" t="s">
        <v>958</v>
      </c>
      <c r="I297" s="175" t="s">
        <v>959</v>
      </c>
      <c r="J297" s="117" t="s">
        <v>1020</v>
      </c>
      <c r="K297" s="117" t="s">
        <v>1021</v>
      </c>
      <c r="L297" s="117" t="s">
        <v>102</v>
      </c>
      <c r="M297" s="117" t="s">
        <v>84</v>
      </c>
      <c r="N297" s="117" t="s">
        <v>85</v>
      </c>
    </row>
    <row r="298" spans="1:14" s="6" customFormat="1" ht="24.75" hidden="1" x14ac:dyDescent="0.2">
      <c r="A298" s="123">
        <v>294</v>
      </c>
      <c r="B298" s="134" t="s">
        <v>1022</v>
      </c>
      <c r="C298" s="134"/>
      <c r="D298" s="117" t="s">
        <v>957</v>
      </c>
      <c r="E298" s="117" t="s">
        <v>78</v>
      </c>
      <c r="F298" s="117" t="s">
        <v>88</v>
      </c>
      <c r="G298" s="120">
        <v>0.1</v>
      </c>
      <c r="H298" s="121" t="s">
        <v>958</v>
      </c>
      <c r="I298" s="175" t="s">
        <v>959</v>
      </c>
      <c r="J298" s="117" t="s">
        <v>1023</v>
      </c>
      <c r="K298" s="117" t="s">
        <v>1024</v>
      </c>
      <c r="L298" s="117" t="s">
        <v>102</v>
      </c>
      <c r="M298" s="117" t="s">
        <v>84</v>
      </c>
      <c r="N298" s="117" t="s">
        <v>85</v>
      </c>
    </row>
    <row r="299" spans="1:14" s="6" customFormat="1" ht="24.75" hidden="1" x14ac:dyDescent="0.2">
      <c r="A299" s="123">
        <v>295</v>
      </c>
      <c r="B299" s="134" t="s">
        <v>1025</v>
      </c>
      <c r="C299" s="134"/>
      <c r="D299" s="117" t="s">
        <v>957</v>
      </c>
      <c r="E299" s="117" t="s">
        <v>78</v>
      </c>
      <c r="F299" s="117" t="s">
        <v>88</v>
      </c>
      <c r="G299" s="120">
        <v>0.1</v>
      </c>
      <c r="H299" s="121" t="s">
        <v>958</v>
      </c>
      <c r="I299" s="175" t="s">
        <v>959</v>
      </c>
      <c r="J299" s="117" t="s">
        <v>1026</v>
      </c>
      <c r="K299" s="117" t="s">
        <v>1027</v>
      </c>
      <c r="L299" s="117" t="s">
        <v>102</v>
      </c>
      <c r="M299" s="117" t="s">
        <v>84</v>
      </c>
      <c r="N299" s="117" t="s">
        <v>85</v>
      </c>
    </row>
    <row r="300" spans="1:14" s="6" customFormat="1" ht="24.75" hidden="1" x14ac:dyDescent="0.2">
      <c r="A300" s="123">
        <v>296</v>
      </c>
      <c r="B300" s="134" t="s">
        <v>1028</v>
      </c>
      <c r="C300" s="134"/>
      <c r="D300" s="117" t="s">
        <v>957</v>
      </c>
      <c r="E300" s="117" t="s">
        <v>78</v>
      </c>
      <c r="F300" s="117" t="s">
        <v>88</v>
      </c>
      <c r="G300" s="120">
        <v>0.1</v>
      </c>
      <c r="H300" s="121" t="s">
        <v>958</v>
      </c>
      <c r="I300" s="175" t="s">
        <v>959</v>
      </c>
      <c r="J300" s="117" t="s">
        <v>1029</v>
      </c>
      <c r="K300" s="117" t="s">
        <v>1030</v>
      </c>
      <c r="L300" s="117" t="s">
        <v>102</v>
      </c>
      <c r="M300" s="117" t="s">
        <v>84</v>
      </c>
      <c r="N300" s="117" t="s">
        <v>85</v>
      </c>
    </row>
    <row r="301" spans="1:14" s="6" customFormat="1" ht="24.75" hidden="1" x14ac:dyDescent="0.2">
      <c r="A301" s="123">
        <v>297</v>
      </c>
      <c r="B301" s="134" t="s">
        <v>1031</v>
      </c>
      <c r="C301" s="134"/>
      <c r="D301" s="117" t="s">
        <v>957</v>
      </c>
      <c r="E301" s="117" t="s">
        <v>78</v>
      </c>
      <c r="F301" s="117" t="s">
        <v>88</v>
      </c>
      <c r="G301" s="120">
        <v>0.1</v>
      </c>
      <c r="H301" s="121" t="s">
        <v>958</v>
      </c>
      <c r="I301" s="175" t="s">
        <v>959</v>
      </c>
      <c r="J301" s="117" t="s">
        <v>1032</v>
      </c>
      <c r="K301" s="117" t="s">
        <v>1033</v>
      </c>
      <c r="L301" s="117" t="s">
        <v>102</v>
      </c>
      <c r="M301" s="117" t="s">
        <v>84</v>
      </c>
      <c r="N301" s="117" t="s">
        <v>85</v>
      </c>
    </row>
    <row r="302" spans="1:14" s="6" customFormat="1" ht="24.75" hidden="1" x14ac:dyDescent="0.2">
      <c r="A302" s="123">
        <v>298</v>
      </c>
      <c r="B302" s="134" t="s">
        <v>1034</v>
      </c>
      <c r="C302" s="134"/>
      <c r="D302" s="117" t="s">
        <v>957</v>
      </c>
      <c r="E302" s="117" t="s">
        <v>78</v>
      </c>
      <c r="F302" s="117" t="s">
        <v>88</v>
      </c>
      <c r="G302" s="120">
        <v>0.1</v>
      </c>
      <c r="H302" s="121" t="s">
        <v>958</v>
      </c>
      <c r="I302" s="175" t="s">
        <v>959</v>
      </c>
      <c r="J302" s="117" t="s">
        <v>1035</v>
      </c>
      <c r="K302" s="117" t="s">
        <v>1036</v>
      </c>
      <c r="L302" s="117" t="s">
        <v>102</v>
      </c>
      <c r="M302" s="117" t="s">
        <v>84</v>
      </c>
      <c r="N302" s="117" t="s">
        <v>85</v>
      </c>
    </row>
    <row r="303" spans="1:14" s="6" customFormat="1" ht="24.75" hidden="1" x14ac:dyDescent="0.2">
      <c r="A303" s="123">
        <v>299</v>
      </c>
      <c r="B303" s="134" t="s">
        <v>1037</v>
      </c>
      <c r="C303" s="134"/>
      <c r="D303" s="117" t="s">
        <v>957</v>
      </c>
      <c r="E303" s="117" t="s">
        <v>78</v>
      </c>
      <c r="F303" s="117" t="s">
        <v>88</v>
      </c>
      <c r="G303" s="120">
        <v>0.1</v>
      </c>
      <c r="H303" s="121" t="s">
        <v>958</v>
      </c>
      <c r="I303" s="175" t="s">
        <v>959</v>
      </c>
      <c r="J303" s="117" t="s">
        <v>1038</v>
      </c>
      <c r="K303" s="117" t="s">
        <v>1039</v>
      </c>
      <c r="L303" s="117" t="s">
        <v>102</v>
      </c>
      <c r="M303" s="117" t="s">
        <v>84</v>
      </c>
      <c r="N303" s="117" t="s">
        <v>85</v>
      </c>
    </row>
    <row r="304" spans="1:14" s="6" customFormat="1" ht="24.75" hidden="1" x14ac:dyDescent="0.2">
      <c r="A304" s="123">
        <v>300</v>
      </c>
      <c r="B304" s="134" t="s">
        <v>1040</v>
      </c>
      <c r="C304" s="134"/>
      <c r="D304" s="117" t="s">
        <v>957</v>
      </c>
      <c r="E304" s="117" t="s">
        <v>78</v>
      </c>
      <c r="F304" s="117" t="s">
        <v>88</v>
      </c>
      <c r="G304" s="120">
        <v>0.1</v>
      </c>
      <c r="H304" s="121" t="s">
        <v>958</v>
      </c>
      <c r="I304" s="175" t="s">
        <v>959</v>
      </c>
      <c r="J304" s="117" t="s">
        <v>1041</v>
      </c>
      <c r="K304" s="117" t="s">
        <v>1042</v>
      </c>
      <c r="L304" s="117" t="s">
        <v>102</v>
      </c>
      <c r="M304" s="117" t="s">
        <v>84</v>
      </c>
      <c r="N304" s="117" t="s">
        <v>85</v>
      </c>
    </row>
    <row r="305" spans="1:14" s="6" customFormat="1" ht="24.75" hidden="1" x14ac:dyDescent="0.2">
      <c r="A305" s="123">
        <v>301</v>
      </c>
      <c r="B305" s="134" t="s">
        <v>1043</v>
      </c>
      <c r="C305" s="134"/>
      <c r="D305" s="117" t="s">
        <v>957</v>
      </c>
      <c r="E305" s="117" t="s">
        <v>78</v>
      </c>
      <c r="F305" s="117" t="s">
        <v>88</v>
      </c>
      <c r="G305" s="120">
        <v>0.1</v>
      </c>
      <c r="H305" s="121" t="s">
        <v>958</v>
      </c>
      <c r="I305" s="175" t="s">
        <v>959</v>
      </c>
      <c r="J305" s="117" t="s">
        <v>1044</v>
      </c>
      <c r="K305" s="127" t="s">
        <v>1045</v>
      </c>
      <c r="L305" s="117" t="s">
        <v>102</v>
      </c>
      <c r="M305" s="117" t="s">
        <v>84</v>
      </c>
      <c r="N305" s="117" t="s">
        <v>85</v>
      </c>
    </row>
    <row r="306" spans="1:14" s="6" customFormat="1" ht="24.75" hidden="1" x14ac:dyDescent="0.2">
      <c r="A306" s="123">
        <v>302</v>
      </c>
      <c r="B306" s="134" t="s">
        <v>1046</v>
      </c>
      <c r="C306" s="134"/>
      <c r="D306" s="117" t="s">
        <v>957</v>
      </c>
      <c r="E306" s="117" t="s">
        <v>78</v>
      </c>
      <c r="F306" s="117" t="s">
        <v>88</v>
      </c>
      <c r="G306" s="120">
        <v>0.1</v>
      </c>
      <c r="H306" s="121" t="s">
        <v>958</v>
      </c>
      <c r="I306" s="175" t="s">
        <v>959</v>
      </c>
      <c r="J306" s="117" t="s">
        <v>1047</v>
      </c>
      <c r="K306" s="117" t="s">
        <v>1048</v>
      </c>
      <c r="L306" s="117" t="s">
        <v>102</v>
      </c>
      <c r="M306" s="117" t="s">
        <v>84</v>
      </c>
      <c r="N306" s="117" t="s">
        <v>85</v>
      </c>
    </row>
    <row r="307" spans="1:14" s="6" customFormat="1" ht="24.75" hidden="1" x14ac:dyDescent="0.2">
      <c r="A307" s="123">
        <v>303</v>
      </c>
      <c r="B307" s="134" t="s">
        <v>1049</v>
      </c>
      <c r="C307" s="134"/>
      <c r="D307" s="117" t="s">
        <v>957</v>
      </c>
      <c r="E307" s="117" t="s">
        <v>78</v>
      </c>
      <c r="F307" s="117" t="s">
        <v>88</v>
      </c>
      <c r="G307" s="120">
        <v>0.1</v>
      </c>
      <c r="H307" s="121" t="s">
        <v>958</v>
      </c>
      <c r="I307" s="175" t="s">
        <v>959</v>
      </c>
      <c r="J307" s="117" t="s">
        <v>1050</v>
      </c>
      <c r="K307" s="117" t="s">
        <v>1051</v>
      </c>
      <c r="L307" s="117" t="s">
        <v>102</v>
      </c>
      <c r="M307" s="117" t="s">
        <v>84</v>
      </c>
      <c r="N307" s="117" t="s">
        <v>85</v>
      </c>
    </row>
    <row r="308" spans="1:14" s="6" customFormat="1" ht="24.75" hidden="1" x14ac:dyDescent="0.2">
      <c r="A308" s="123">
        <v>304</v>
      </c>
      <c r="B308" s="134" t="s">
        <v>1052</v>
      </c>
      <c r="C308" s="134"/>
      <c r="D308" s="117" t="s">
        <v>957</v>
      </c>
      <c r="E308" s="117" t="s">
        <v>78</v>
      </c>
      <c r="F308" s="117" t="s">
        <v>88</v>
      </c>
      <c r="G308" s="120">
        <v>0.1</v>
      </c>
      <c r="H308" s="121" t="s">
        <v>958</v>
      </c>
      <c r="I308" s="175" t="s">
        <v>959</v>
      </c>
      <c r="J308" s="117" t="s">
        <v>1053</v>
      </c>
      <c r="K308" s="117" t="s">
        <v>1054</v>
      </c>
      <c r="L308" s="117" t="s">
        <v>102</v>
      </c>
      <c r="M308" s="117" t="s">
        <v>84</v>
      </c>
      <c r="N308" s="117" t="s">
        <v>85</v>
      </c>
    </row>
    <row r="309" spans="1:14" s="6" customFormat="1" ht="24.75" hidden="1" x14ac:dyDescent="0.2">
      <c r="A309" s="123">
        <v>305</v>
      </c>
      <c r="B309" s="134" t="s">
        <v>1055</v>
      </c>
      <c r="C309" s="134"/>
      <c r="D309" s="117" t="s">
        <v>957</v>
      </c>
      <c r="E309" s="117" t="s">
        <v>78</v>
      </c>
      <c r="F309" s="117" t="s">
        <v>88</v>
      </c>
      <c r="G309" s="120">
        <v>0.1</v>
      </c>
      <c r="H309" s="121" t="s">
        <v>958</v>
      </c>
      <c r="I309" s="175" t="s">
        <v>959</v>
      </c>
      <c r="J309" s="117" t="s">
        <v>1056</v>
      </c>
      <c r="K309" s="117" t="s">
        <v>1057</v>
      </c>
      <c r="L309" s="117" t="s">
        <v>102</v>
      </c>
      <c r="M309" s="117" t="s">
        <v>84</v>
      </c>
      <c r="N309" s="117" t="s">
        <v>85</v>
      </c>
    </row>
    <row r="310" spans="1:14" s="6" customFormat="1" ht="24.75" hidden="1" x14ac:dyDescent="0.2">
      <c r="A310" s="123">
        <v>306</v>
      </c>
      <c r="B310" s="134" t="s">
        <v>1058</v>
      </c>
      <c r="C310" s="134"/>
      <c r="D310" s="117" t="s">
        <v>957</v>
      </c>
      <c r="E310" s="117" t="s">
        <v>78</v>
      </c>
      <c r="F310" s="117" t="s">
        <v>88</v>
      </c>
      <c r="G310" s="120">
        <v>0.1</v>
      </c>
      <c r="H310" s="121" t="s">
        <v>958</v>
      </c>
      <c r="I310" s="175" t="s">
        <v>959</v>
      </c>
      <c r="J310" s="117" t="s">
        <v>1059</v>
      </c>
      <c r="K310" s="117" t="s">
        <v>1060</v>
      </c>
      <c r="L310" s="117" t="s">
        <v>102</v>
      </c>
      <c r="M310" s="117" t="s">
        <v>84</v>
      </c>
      <c r="N310" s="117" t="s">
        <v>85</v>
      </c>
    </row>
    <row r="311" spans="1:14" s="6" customFormat="1" ht="24.75" hidden="1" x14ac:dyDescent="0.2">
      <c r="A311" s="123">
        <v>307</v>
      </c>
      <c r="B311" s="134" t="s">
        <v>1061</v>
      </c>
      <c r="C311" s="134"/>
      <c r="D311" s="117" t="s">
        <v>957</v>
      </c>
      <c r="E311" s="117" t="s">
        <v>78</v>
      </c>
      <c r="F311" s="117" t="s">
        <v>88</v>
      </c>
      <c r="G311" s="120">
        <v>0.1</v>
      </c>
      <c r="H311" s="121" t="s">
        <v>958</v>
      </c>
      <c r="I311" s="175" t="s">
        <v>959</v>
      </c>
      <c r="J311" s="117" t="s">
        <v>1062</v>
      </c>
      <c r="K311" s="117" t="s">
        <v>1063</v>
      </c>
      <c r="L311" s="117" t="s">
        <v>102</v>
      </c>
      <c r="M311" s="117" t="s">
        <v>84</v>
      </c>
      <c r="N311" s="117" t="s">
        <v>85</v>
      </c>
    </row>
    <row r="312" spans="1:14" s="6" customFormat="1" ht="24.75" hidden="1" x14ac:dyDescent="0.2">
      <c r="A312" s="123">
        <v>308</v>
      </c>
      <c r="B312" s="134" t="s">
        <v>1064</v>
      </c>
      <c r="C312" s="134"/>
      <c r="D312" s="117" t="s">
        <v>957</v>
      </c>
      <c r="E312" s="117" t="s">
        <v>78</v>
      </c>
      <c r="F312" s="117" t="s">
        <v>88</v>
      </c>
      <c r="G312" s="120">
        <v>0.1</v>
      </c>
      <c r="H312" s="121" t="s">
        <v>958</v>
      </c>
      <c r="I312" s="175" t="s">
        <v>959</v>
      </c>
      <c r="J312" s="117" t="s">
        <v>1065</v>
      </c>
      <c r="K312" s="117" t="s">
        <v>1066</v>
      </c>
      <c r="L312" s="117" t="s">
        <v>102</v>
      </c>
      <c r="M312" s="117" t="s">
        <v>84</v>
      </c>
      <c r="N312" s="117" t="s">
        <v>85</v>
      </c>
    </row>
    <row r="313" spans="1:14" s="6" customFormat="1" ht="24.75" hidden="1" x14ac:dyDescent="0.2">
      <c r="A313" s="123">
        <v>309</v>
      </c>
      <c r="B313" s="134" t="s">
        <v>1067</v>
      </c>
      <c r="C313" s="134"/>
      <c r="D313" s="117" t="s">
        <v>957</v>
      </c>
      <c r="E313" s="117" t="s">
        <v>78</v>
      </c>
      <c r="F313" s="117" t="s">
        <v>88</v>
      </c>
      <c r="G313" s="120">
        <v>0.1</v>
      </c>
      <c r="H313" s="121" t="s">
        <v>958</v>
      </c>
      <c r="I313" s="175" t="s">
        <v>959</v>
      </c>
      <c r="J313" s="117" t="s">
        <v>1068</v>
      </c>
      <c r="K313" s="117" t="s">
        <v>1069</v>
      </c>
      <c r="L313" s="117" t="s">
        <v>102</v>
      </c>
      <c r="M313" s="117" t="s">
        <v>84</v>
      </c>
      <c r="N313" s="117" t="s">
        <v>85</v>
      </c>
    </row>
    <row r="314" spans="1:14" ht="24.75" hidden="1" x14ac:dyDescent="0.2">
      <c r="A314" s="123">
        <v>310</v>
      </c>
      <c r="B314" s="134" t="s">
        <v>1070</v>
      </c>
      <c r="C314" s="134"/>
      <c r="D314" s="117" t="s">
        <v>957</v>
      </c>
      <c r="E314" s="117" t="s">
        <v>78</v>
      </c>
      <c r="F314" s="117" t="s">
        <v>88</v>
      </c>
      <c r="G314" s="120">
        <v>0.1</v>
      </c>
      <c r="H314" s="121" t="s">
        <v>958</v>
      </c>
      <c r="I314" s="175" t="s">
        <v>959</v>
      </c>
      <c r="J314" s="117" t="s">
        <v>1071</v>
      </c>
      <c r="K314" s="117" t="s">
        <v>1072</v>
      </c>
      <c r="L314" s="117" t="s">
        <v>102</v>
      </c>
      <c r="M314" s="117" t="s">
        <v>84</v>
      </c>
      <c r="N314" s="117" t="s">
        <v>85</v>
      </c>
    </row>
    <row r="315" spans="1:14" ht="24.75" hidden="1" x14ac:dyDescent="0.2">
      <c r="A315" s="123">
        <v>311</v>
      </c>
      <c r="B315" s="134" t="s">
        <v>1073</v>
      </c>
      <c r="C315" s="134"/>
      <c r="D315" s="117" t="s">
        <v>957</v>
      </c>
      <c r="E315" s="117" t="s">
        <v>78</v>
      </c>
      <c r="F315" s="117" t="s">
        <v>88</v>
      </c>
      <c r="G315" s="120">
        <v>0.1</v>
      </c>
      <c r="H315" s="121" t="s">
        <v>958</v>
      </c>
      <c r="I315" s="175" t="s">
        <v>959</v>
      </c>
      <c r="J315" s="117" t="s">
        <v>1074</v>
      </c>
      <c r="K315" s="117" t="s">
        <v>1075</v>
      </c>
      <c r="L315" s="117" t="s">
        <v>102</v>
      </c>
      <c r="M315" s="117" t="s">
        <v>84</v>
      </c>
      <c r="N315" s="117" t="s">
        <v>85</v>
      </c>
    </row>
    <row r="316" spans="1:14" ht="24.75" hidden="1" x14ac:dyDescent="0.2">
      <c r="A316" s="123">
        <v>312</v>
      </c>
      <c r="B316" s="134" t="s">
        <v>1076</v>
      </c>
      <c r="C316" s="134"/>
      <c r="D316" s="117" t="s">
        <v>957</v>
      </c>
      <c r="E316" s="117" t="s">
        <v>78</v>
      </c>
      <c r="F316" s="117" t="s">
        <v>88</v>
      </c>
      <c r="G316" s="120">
        <v>0.1</v>
      </c>
      <c r="H316" s="121" t="s">
        <v>958</v>
      </c>
      <c r="I316" s="175" t="s">
        <v>959</v>
      </c>
      <c r="J316" s="117" t="s">
        <v>1077</v>
      </c>
      <c r="K316" s="117" t="s">
        <v>1078</v>
      </c>
      <c r="L316" s="117" t="s">
        <v>102</v>
      </c>
      <c r="M316" s="117" t="s">
        <v>84</v>
      </c>
      <c r="N316" s="117" t="s">
        <v>85</v>
      </c>
    </row>
    <row r="317" spans="1:14" ht="24.75" hidden="1" x14ac:dyDescent="0.2">
      <c r="A317" s="123">
        <v>313</v>
      </c>
      <c r="B317" s="134" t="s">
        <v>1079</v>
      </c>
      <c r="C317" s="134"/>
      <c r="D317" s="117" t="s">
        <v>957</v>
      </c>
      <c r="E317" s="117" t="s">
        <v>78</v>
      </c>
      <c r="F317" s="117" t="s">
        <v>88</v>
      </c>
      <c r="G317" s="120">
        <v>0.1</v>
      </c>
      <c r="H317" s="121" t="s">
        <v>958</v>
      </c>
      <c r="I317" s="175" t="s">
        <v>959</v>
      </c>
      <c r="J317" s="117" t="s">
        <v>1080</v>
      </c>
      <c r="K317" s="117" t="s">
        <v>1081</v>
      </c>
      <c r="L317" s="117" t="s">
        <v>102</v>
      </c>
      <c r="M317" s="117" t="s">
        <v>84</v>
      </c>
      <c r="N317" s="117" t="s">
        <v>85</v>
      </c>
    </row>
    <row r="318" spans="1:14" ht="24.75" hidden="1" x14ac:dyDescent="0.2">
      <c r="A318" s="123">
        <v>314</v>
      </c>
      <c r="B318" s="134" t="s">
        <v>1082</v>
      </c>
      <c r="C318" s="134"/>
      <c r="D318" s="117" t="s">
        <v>957</v>
      </c>
      <c r="E318" s="117" t="s">
        <v>78</v>
      </c>
      <c r="F318" s="117" t="s">
        <v>88</v>
      </c>
      <c r="G318" s="120">
        <v>0.1</v>
      </c>
      <c r="H318" s="121" t="s">
        <v>958</v>
      </c>
      <c r="I318" s="175" t="s">
        <v>959</v>
      </c>
      <c r="J318" s="117" t="s">
        <v>1083</v>
      </c>
      <c r="K318" s="117" t="s">
        <v>1084</v>
      </c>
      <c r="L318" s="117" t="s">
        <v>102</v>
      </c>
      <c r="M318" s="117" t="s">
        <v>84</v>
      </c>
      <c r="N318" s="117" t="s">
        <v>85</v>
      </c>
    </row>
    <row r="319" spans="1:14" ht="24.75" hidden="1" x14ac:dyDescent="0.2">
      <c r="A319" s="123">
        <v>315</v>
      </c>
      <c r="B319" s="134" t="s">
        <v>1085</v>
      </c>
      <c r="C319" s="134"/>
      <c r="D319" s="117" t="s">
        <v>957</v>
      </c>
      <c r="E319" s="117" t="s">
        <v>78</v>
      </c>
      <c r="F319" s="117" t="s">
        <v>88</v>
      </c>
      <c r="G319" s="120">
        <v>0.1</v>
      </c>
      <c r="H319" s="121" t="s">
        <v>958</v>
      </c>
      <c r="I319" s="175" t="s">
        <v>959</v>
      </c>
      <c r="J319" s="117" t="s">
        <v>1086</v>
      </c>
      <c r="K319" s="117" t="s">
        <v>1087</v>
      </c>
      <c r="L319" s="117" t="s">
        <v>102</v>
      </c>
      <c r="M319" s="117" t="s">
        <v>84</v>
      </c>
      <c r="N319" s="117" t="s">
        <v>85</v>
      </c>
    </row>
    <row r="320" spans="1:14" ht="24.75" hidden="1" x14ac:dyDescent="0.2">
      <c r="A320" s="123">
        <v>316</v>
      </c>
      <c r="B320" s="134" t="s">
        <v>1088</v>
      </c>
      <c r="C320" s="134"/>
      <c r="D320" s="117" t="s">
        <v>957</v>
      </c>
      <c r="E320" s="117" t="s">
        <v>78</v>
      </c>
      <c r="F320" s="117" t="s">
        <v>88</v>
      </c>
      <c r="G320" s="120">
        <v>0.1</v>
      </c>
      <c r="H320" s="121" t="s">
        <v>958</v>
      </c>
      <c r="I320" s="175" t="s">
        <v>959</v>
      </c>
      <c r="J320" s="117" t="s">
        <v>1089</v>
      </c>
      <c r="K320" s="117" t="s">
        <v>1090</v>
      </c>
      <c r="L320" s="117" t="s">
        <v>102</v>
      </c>
      <c r="M320" s="117" t="s">
        <v>84</v>
      </c>
      <c r="N320" s="117" t="s">
        <v>85</v>
      </c>
    </row>
    <row r="321" spans="1:14" ht="24.75" hidden="1" x14ac:dyDescent="0.2">
      <c r="A321" s="123">
        <v>317</v>
      </c>
      <c r="B321" s="134" t="s">
        <v>1091</v>
      </c>
      <c r="C321" s="134"/>
      <c r="D321" s="117" t="s">
        <v>957</v>
      </c>
      <c r="E321" s="117" t="s">
        <v>78</v>
      </c>
      <c r="F321" s="117" t="s">
        <v>88</v>
      </c>
      <c r="G321" s="120">
        <v>0.1</v>
      </c>
      <c r="H321" s="121" t="s">
        <v>958</v>
      </c>
      <c r="I321" s="175" t="s">
        <v>959</v>
      </c>
      <c r="J321" s="117" t="s">
        <v>1092</v>
      </c>
      <c r="K321" s="117" t="s">
        <v>1093</v>
      </c>
      <c r="L321" s="117" t="s">
        <v>102</v>
      </c>
      <c r="M321" s="117" t="s">
        <v>84</v>
      </c>
      <c r="N321" s="117" t="s">
        <v>85</v>
      </c>
    </row>
    <row r="322" spans="1:14" ht="24.75" hidden="1" x14ac:dyDescent="0.2">
      <c r="A322" s="123">
        <v>318</v>
      </c>
      <c r="B322" s="134" t="s">
        <v>1094</v>
      </c>
      <c r="C322" s="134"/>
      <c r="D322" s="117" t="s">
        <v>957</v>
      </c>
      <c r="E322" s="117" t="s">
        <v>78</v>
      </c>
      <c r="F322" s="117" t="s">
        <v>88</v>
      </c>
      <c r="G322" s="120">
        <v>0.1</v>
      </c>
      <c r="H322" s="121" t="s">
        <v>958</v>
      </c>
      <c r="I322" s="175" t="s">
        <v>959</v>
      </c>
      <c r="J322" s="117" t="s">
        <v>1095</v>
      </c>
      <c r="K322" s="117" t="s">
        <v>1096</v>
      </c>
      <c r="L322" s="117" t="s">
        <v>102</v>
      </c>
      <c r="M322" s="117" t="s">
        <v>84</v>
      </c>
      <c r="N322" s="117" t="s">
        <v>85</v>
      </c>
    </row>
    <row r="323" spans="1:14" ht="24.75" hidden="1" x14ac:dyDescent="0.2">
      <c r="A323" s="123">
        <v>319</v>
      </c>
      <c r="B323" s="134" t="s">
        <v>1097</v>
      </c>
      <c r="C323" s="134"/>
      <c r="D323" s="117" t="s">
        <v>957</v>
      </c>
      <c r="E323" s="117" t="s">
        <v>78</v>
      </c>
      <c r="F323" s="117" t="s">
        <v>88</v>
      </c>
      <c r="G323" s="120">
        <v>0.1</v>
      </c>
      <c r="H323" s="121" t="s">
        <v>958</v>
      </c>
      <c r="I323" s="175" t="s">
        <v>959</v>
      </c>
      <c r="J323" s="117" t="s">
        <v>1098</v>
      </c>
      <c r="K323" s="117" t="s">
        <v>1099</v>
      </c>
      <c r="L323" s="117" t="s">
        <v>102</v>
      </c>
      <c r="M323" s="117" t="s">
        <v>84</v>
      </c>
      <c r="N323" s="117" t="s">
        <v>85</v>
      </c>
    </row>
    <row r="324" spans="1:14" ht="24.75" hidden="1" x14ac:dyDescent="0.2">
      <c r="A324" s="123">
        <v>320</v>
      </c>
      <c r="B324" s="134" t="s">
        <v>1100</v>
      </c>
      <c r="C324" s="134"/>
      <c r="D324" s="117" t="s">
        <v>957</v>
      </c>
      <c r="E324" s="117" t="s">
        <v>78</v>
      </c>
      <c r="F324" s="117" t="s">
        <v>88</v>
      </c>
      <c r="G324" s="120">
        <v>0.1</v>
      </c>
      <c r="H324" s="121" t="s">
        <v>958</v>
      </c>
      <c r="I324" s="175" t="s">
        <v>959</v>
      </c>
      <c r="J324" s="117" t="s">
        <v>1101</v>
      </c>
      <c r="K324" s="117" t="s">
        <v>1102</v>
      </c>
      <c r="L324" s="117" t="s">
        <v>102</v>
      </c>
      <c r="M324" s="117" t="s">
        <v>84</v>
      </c>
      <c r="N324" s="117" t="s">
        <v>85</v>
      </c>
    </row>
    <row r="325" spans="1:14" ht="24.75" hidden="1" x14ac:dyDescent="0.2">
      <c r="A325" s="117">
        <v>321</v>
      </c>
      <c r="B325" s="118" t="s">
        <v>1103</v>
      </c>
      <c r="C325" s="119"/>
      <c r="D325" s="117" t="s">
        <v>87</v>
      </c>
      <c r="E325" s="117" t="s">
        <v>88</v>
      </c>
      <c r="F325" s="117" t="s">
        <v>78</v>
      </c>
      <c r="G325" s="120">
        <v>0.8</v>
      </c>
      <c r="H325" s="121" t="s">
        <v>1104</v>
      </c>
      <c r="I325" s="117" t="s">
        <v>1105</v>
      </c>
      <c r="J325" s="117" t="s">
        <v>1106</v>
      </c>
      <c r="K325" s="117" t="s">
        <v>1107</v>
      </c>
      <c r="L325" s="117" t="s">
        <v>83</v>
      </c>
      <c r="M325" s="117" t="s">
        <v>84</v>
      </c>
      <c r="N325" s="117" t="s">
        <v>85</v>
      </c>
    </row>
    <row r="326" spans="1:14" ht="25.5" hidden="1" customHeight="1" x14ac:dyDescent="0.2">
      <c r="A326" s="117">
        <v>322</v>
      </c>
      <c r="B326" s="118" t="s">
        <v>1108</v>
      </c>
      <c r="C326" s="119"/>
      <c r="D326" s="117" t="s">
        <v>957</v>
      </c>
      <c r="E326" s="117" t="s">
        <v>78</v>
      </c>
      <c r="F326" s="117" t="s">
        <v>88</v>
      </c>
      <c r="G326" s="120">
        <v>0.1</v>
      </c>
      <c r="H326" s="121" t="s">
        <v>958</v>
      </c>
      <c r="I326" s="169" t="s">
        <v>1109</v>
      </c>
      <c r="J326" s="117" t="s">
        <v>1110</v>
      </c>
      <c r="K326" s="127" t="s">
        <v>1111</v>
      </c>
      <c r="L326" s="117" t="s">
        <v>102</v>
      </c>
      <c r="M326" s="117" t="s">
        <v>84</v>
      </c>
      <c r="N326" s="117" t="s">
        <v>653</v>
      </c>
    </row>
    <row r="327" spans="1:14" ht="24.75" hidden="1" x14ac:dyDescent="0.2">
      <c r="A327" s="117">
        <v>323</v>
      </c>
      <c r="B327" s="118" t="s">
        <v>1112</v>
      </c>
      <c r="C327" s="119"/>
      <c r="D327" s="117" t="s">
        <v>76</v>
      </c>
      <c r="E327" s="117" t="s">
        <v>88</v>
      </c>
      <c r="F327" s="117" t="s">
        <v>78</v>
      </c>
      <c r="G327" s="120">
        <v>1</v>
      </c>
      <c r="H327" s="121" t="s">
        <v>1113</v>
      </c>
      <c r="I327" s="169" t="s">
        <v>1114</v>
      </c>
      <c r="J327" s="117" t="s">
        <v>1115</v>
      </c>
      <c r="K327" s="117" t="s">
        <v>1116</v>
      </c>
      <c r="L327" s="117" t="s">
        <v>83</v>
      </c>
      <c r="M327" s="117" t="s">
        <v>84</v>
      </c>
      <c r="N327" s="117" t="s">
        <v>85</v>
      </c>
    </row>
    <row r="328" spans="1:14" ht="24.75" hidden="1" x14ac:dyDescent="0.2">
      <c r="A328" s="117">
        <v>324</v>
      </c>
      <c r="B328" s="118" t="s">
        <v>1117</v>
      </c>
      <c r="C328" s="119"/>
      <c r="D328" s="117" t="s">
        <v>76</v>
      </c>
      <c r="E328" s="117" t="s">
        <v>78</v>
      </c>
      <c r="F328" s="117" t="s">
        <v>78</v>
      </c>
      <c r="G328" s="120">
        <v>1</v>
      </c>
      <c r="H328" s="121" t="s">
        <v>1113</v>
      </c>
      <c r="I328" s="169" t="s">
        <v>1114</v>
      </c>
      <c r="J328" s="117" t="s">
        <v>1118</v>
      </c>
      <c r="K328" s="117" t="s">
        <v>1119</v>
      </c>
      <c r="L328" s="117" t="s">
        <v>83</v>
      </c>
      <c r="M328" s="117" t="s">
        <v>84</v>
      </c>
      <c r="N328" s="117" t="s">
        <v>85</v>
      </c>
    </row>
    <row r="329" spans="1:14" ht="24.75" hidden="1" x14ac:dyDescent="0.2">
      <c r="A329" s="117">
        <v>325</v>
      </c>
      <c r="B329" s="118" t="s">
        <v>1120</v>
      </c>
      <c r="C329" s="119"/>
      <c r="D329" s="117" t="s">
        <v>76</v>
      </c>
      <c r="E329" s="117" t="s">
        <v>78</v>
      </c>
      <c r="F329" s="117" t="s">
        <v>78</v>
      </c>
      <c r="G329" s="120">
        <v>1</v>
      </c>
      <c r="H329" s="121" t="s">
        <v>1113</v>
      </c>
      <c r="I329" s="169" t="s">
        <v>1114</v>
      </c>
      <c r="J329" s="117" t="s">
        <v>1121</v>
      </c>
      <c r="K329" s="117" t="s">
        <v>1122</v>
      </c>
      <c r="L329" s="117" t="s">
        <v>83</v>
      </c>
      <c r="M329" s="117" t="s">
        <v>84</v>
      </c>
      <c r="N329" s="117" t="s">
        <v>85</v>
      </c>
    </row>
    <row r="330" spans="1:14" ht="24.75" hidden="1" x14ac:dyDescent="0.2">
      <c r="A330" s="117">
        <v>326</v>
      </c>
      <c r="B330" s="118" t="s">
        <v>1123</v>
      </c>
      <c r="C330" s="119"/>
      <c r="D330" s="117" t="s">
        <v>76</v>
      </c>
      <c r="E330" s="117" t="s">
        <v>78</v>
      </c>
      <c r="F330" s="117" t="s">
        <v>78</v>
      </c>
      <c r="G330" s="120">
        <v>1</v>
      </c>
      <c r="H330" s="121" t="s">
        <v>1113</v>
      </c>
      <c r="I330" s="169" t="s">
        <v>1114</v>
      </c>
      <c r="J330" s="117" t="s">
        <v>1124</v>
      </c>
      <c r="K330" s="117" t="s">
        <v>1125</v>
      </c>
      <c r="L330" s="117" t="s">
        <v>83</v>
      </c>
      <c r="M330" s="117" t="s">
        <v>84</v>
      </c>
      <c r="N330" s="117" t="s">
        <v>85</v>
      </c>
    </row>
    <row r="331" spans="1:14" ht="24.75" hidden="1" x14ac:dyDescent="0.2">
      <c r="A331" s="117">
        <v>327</v>
      </c>
      <c r="B331" s="118" t="s">
        <v>1126</v>
      </c>
      <c r="C331" s="119"/>
      <c r="D331" s="117" t="s">
        <v>76</v>
      </c>
      <c r="E331" s="117" t="s">
        <v>78</v>
      </c>
      <c r="F331" s="117" t="s">
        <v>78</v>
      </c>
      <c r="G331" s="120">
        <v>1</v>
      </c>
      <c r="H331" s="121" t="s">
        <v>1113</v>
      </c>
      <c r="I331" s="169" t="s">
        <v>1114</v>
      </c>
      <c r="J331" s="117" t="s">
        <v>1127</v>
      </c>
      <c r="K331" s="117" t="s">
        <v>1128</v>
      </c>
      <c r="L331" s="117" t="s">
        <v>83</v>
      </c>
      <c r="M331" s="117" t="s">
        <v>84</v>
      </c>
      <c r="N331" s="117" t="s">
        <v>85</v>
      </c>
    </row>
    <row r="332" spans="1:14" ht="24.75" hidden="1" x14ac:dyDescent="0.2">
      <c r="A332" s="117">
        <v>328</v>
      </c>
      <c r="B332" s="118" t="s">
        <v>1129</v>
      </c>
      <c r="C332" s="119"/>
      <c r="D332" s="117" t="s">
        <v>76</v>
      </c>
      <c r="E332" s="117" t="s">
        <v>78</v>
      </c>
      <c r="F332" s="117" t="s">
        <v>78</v>
      </c>
      <c r="G332" s="120">
        <v>1</v>
      </c>
      <c r="H332" s="121" t="s">
        <v>1113</v>
      </c>
      <c r="I332" s="169" t="s">
        <v>1114</v>
      </c>
      <c r="J332" s="117" t="s">
        <v>1130</v>
      </c>
      <c r="K332" s="117" t="s">
        <v>1131</v>
      </c>
      <c r="L332" s="117" t="s">
        <v>83</v>
      </c>
      <c r="M332" s="117" t="s">
        <v>84</v>
      </c>
      <c r="N332" s="117" t="s">
        <v>85</v>
      </c>
    </row>
    <row r="333" spans="1:14" ht="24.75" hidden="1" x14ac:dyDescent="0.2">
      <c r="A333" s="117">
        <v>329</v>
      </c>
      <c r="B333" s="118" t="s">
        <v>1132</v>
      </c>
      <c r="C333" s="119"/>
      <c r="D333" s="117" t="s">
        <v>76</v>
      </c>
      <c r="E333" s="117" t="s">
        <v>78</v>
      </c>
      <c r="F333" s="117" t="s">
        <v>78</v>
      </c>
      <c r="G333" s="120">
        <v>1</v>
      </c>
      <c r="H333" s="121" t="s">
        <v>1113</v>
      </c>
      <c r="I333" s="169" t="s">
        <v>1114</v>
      </c>
      <c r="J333" s="117" t="s">
        <v>1133</v>
      </c>
      <c r="K333" s="117" t="s">
        <v>1134</v>
      </c>
      <c r="L333" s="117" t="s">
        <v>83</v>
      </c>
      <c r="M333" s="117" t="s">
        <v>84</v>
      </c>
      <c r="N333" s="117" t="s">
        <v>85</v>
      </c>
    </row>
    <row r="334" spans="1:14" ht="24.75" hidden="1" x14ac:dyDescent="0.2">
      <c r="A334" s="117">
        <v>330</v>
      </c>
      <c r="B334" s="118" t="s">
        <v>1135</v>
      </c>
      <c r="C334" s="119"/>
      <c r="D334" s="117" t="s">
        <v>76</v>
      </c>
      <c r="E334" s="117" t="s">
        <v>78</v>
      </c>
      <c r="F334" s="117" t="s">
        <v>78</v>
      </c>
      <c r="G334" s="120">
        <v>1</v>
      </c>
      <c r="H334" s="121" t="s">
        <v>1113</v>
      </c>
      <c r="I334" s="169" t="s">
        <v>1114</v>
      </c>
      <c r="J334" s="117" t="s">
        <v>1136</v>
      </c>
      <c r="K334" s="117" t="s">
        <v>1137</v>
      </c>
      <c r="L334" s="117" t="s">
        <v>83</v>
      </c>
      <c r="M334" s="117" t="s">
        <v>84</v>
      </c>
      <c r="N334" s="117" t="s">
        <v>85</v>
      </c>
    </row>
    <row r="335" spans="1:14" ht="24.75" hidden="1" x14ac:dyDescent="0.2">
      <c r="A335" s="117">
        <v>331</v>
      </c>
      <c r="B335" s="118" t="s">
        <v>1138</v>
      </c>
      <c r="C335" s="119"/>
      <c r="D335" s="117" t="s">
        <v>76</v>
      </c>
      <c r="E335" s="117" t="s">
        <v>78</v>
      </c>
      <c r="F335" s="117" t="s">
        <v>78</v>
      </c>
      <c r="G335" s="120">
        <v>1</v>
      </c>
      <c r="H335" s="121" t="s">
        <v>1113</v>
      </c>
      <c r="I335" s="169" t="s">
        <v>1114</v>
      </c>
      <c r="J335" s="117" t="s">
        <v>1139</v>
      </c>
      <c r="K335" s="117" t="s">
        <v>1140</v>
      </c>
      <c r="L335" s="117" t="s">
        <v>83</v>
      </c>
      <c r="M335" s="117" t="s">
        <v>84</v>
      </c>
      <c r="N335" s="117" t="s">
        <v>85</v>
      </c>
    </row>
    <row r="336" spans="1:14" ht="24.75" hidden="1" x14ac:dyDescent="0.2">
      <c r="A336" s="117">
        <v>332</v>
      </c>
      <c r="B336" s="118" t="s">
        <v>1141</v>
      </c>
      <c r="C336" s="119"/>
      <c r="D336" s="117" t="s">
        <v>76</v>
      </c>
      <c r="E336" s="117" t="s">
        <v>78</v>
      </c>
      <c r="F336" s="117" t="s">
        <v>78</v>
      </c>
      <c r="G336" s="120">
        <v>1</v>
      </c>
      <c r="H336" s="121" t="s">
        <v>1113</v>
      </c>
      <c r="I336" s="169" t="s">
        <v>1114</v>
      </c>
      <c r="J336" s="117" t="s">
        <v>1142</v>
      </c>
      <c r="K336" s="117" t="s">
        <v>1143</v>
      </c>
      <c r="L336" s="117" t="s">
        <v>83</v>
      </c>
      <c r="M336" s="117" t="s">
        <v>84</v>
      </c>
      <c r="N336" s="117" t="s">
        <v>85</v>
      </c>
    </row>
    <row r="337" spans="1:14" ht="24.75" hidden="1" x14ac:dyDescent="0.2">
      <c r="A337" s="117">
        <v>333</v>
      </c>
      <c r="B337" s="118" t="s">
        <v>1144</v>
      </c>
      <c r="C337" s="119"/>
      <c r="D337" s="117" t="s">
        <v>76</v>
      </c>
      <c r="E337" s="117" t="s">
        <v>78</v>
      </c>
      <c r="F337" s="117" t="s">
        <v>78</v>
      </c>
      <c r="G337" s="120">
        <v>1</v>
      </c>
      <c r="H337" s="121" t="s">
        <v>1113</v>
      </c>
      <c r="I337" s="169" t="s">
        <v>1114</v>
      </c>
      <c r="J337" s="117" t="s">
        <v>1145</v>
      </c>
      <c r="K337" s="117" t="s">
        <v>1146</v>
      </c>
      <c r="L337" s="117" t="s">
        <v>83</v>
      </c>
      <c r="M337" s="117" t="s">
        <v>84</v>
      </c>
      <c r="N337" s="117" t="s">
        <v>85</v>
      </c>
    </row>
    <row r="338" spans="1:14" ht="24.75" hidden="1" x14ac:dyDescent="0.2">
      <c r="A338" s="117">
        <v>334</v>
      </c>
      <c r="B338" s="118" t="s">
        <v>1147</v>
      </c>
      <c r="C338" s="119"/>
      <c r="D338" s="117" t="s">
        <v>76</v>
      </c>
      <c r="E338" s="117" t="s">
        <v>78</v>
      </c>
      <c r="F338" s="117" t="s">
        <v>78</v>
      </c>
      <c r="G338" s="120">
        <v>1</v>
      </c>
      <c r="H338" s="121" t="s">
        <v>1113</v>
      </c>
      <c r="I338" s="169" t="s">
        <v>1114</v>
      </c>
      <c r="J338" s="117" t="s">
        <v>1148</v>
      </c>
      <c r="K338" s="117" t="s">
        <v>1149</v>
      </c>
      <c r="L338" s="117" t="s">
        <v>83</v>
      </c>
      <c r="M338" s="117" t="s">
        <v>84</v>
      </c>
      <c r="N338" s="117" t="s">
        <v>85</v>
      </c>
    </row>
    <row r="339" spans="1:14" ht="24.75" hidden="1" x14ac:dyDescent="0.2">
      <c r="A339" s="138">
        <v>335</v>
      </c>
      <c r="B339" s="135" t="s">
        <v>1150</v>
      </c>
      <c r="C339" s="136"/>
      <c r="D339" s="117" t="s">
        <v>87</v>
      </c>
      <c r="E339" s="117" t="s">
        <v>78</v>
      </c>
      <c r="F339" s="117" t="s">
        <v>88</v>
      </c>
      <c r="G339" s="120">
        <v>0.8</v>
      </c>
      <c r="H339" s="121" t="s">
        <v>1151</v>
      </c>
      <c r="I339" s="176" t="s">
        <v>1152</v>
      </c>
      <c r="J339" s="117" t="s">
        <v>1153</v>
      </c>
      <c r="K339" s="117" t="s">
        <v>1154</v>
      </c>
      <c r="L339" s="117" t="s">
        <v>83</v>
      </c>
      <c r="M339" s="117" t="s">
        <v>4</v>
      </c>
      <c r="N339" s="117" t="s">
        <v>1155</v>
      </c>
    </row>
    <row r="340" spans="1:14" ht="24.75" x14ac:dyDescent="0.2">
      <c r="A340" s="138">
        <v>336</v>
      </c>
      <c r="B340" s="135" t="s">
        <v>1156</v>
      </c>
      <c r="C340" s="136"/>
      <c r="D340" s="117" t="s">
        <v>98</v>
      </c>
      <c r="E340" s="117" t="s">
        <v>88</v>
      </c>
      <c r="F340" s="117" t="s">
        <v>88</v>
      </c>
      <c r="G340" s="120">
        <v>0.6</v>
      </c>
      <c r="H340" s="121" t="s">
        <v>1157</v>
      </c>
      <c r="I340" s="177" t="s">
        <v>1158</v>
      </c>
      <c r="J340" s="117" t="s">
        <v>1159</v>
      </c>
      <c r="K340" s="117" t="s">
        <v>1160</v>
      </c>
      <c r="L340" s="117" t="s">
        <v>102</v>
      </c>
      <c r="M340" s="117" t="s">
        <v>145</v>
      </c>
      <c r="N340" s="117" t="s">
        <v>150</v>
      </c>
    </row>
    <row r="341" spans="1:14" ht="21.75" hidden="1" customHeight="1" x14ac:dyDescent="0.2">
      <c r="A341" s="138">
        <v>337</v>
      </c>
      <c r="B341" s="135" t="s">
        <v>1161</v>
      </c>
      <c r="C341" s="136"/>
      <c r="D341" s="117" t="s">
        <v>98</v>
      </c>
      <c r="E341" s="117" t="s">
        <v>88</v>
      </c>
      <c r="F341" s="117" t="s">
        <v>88</v>
      </c>
      <c r="G341" s="120">
        <v>0.6</v>
      </c>
      <c r="H341" s="178" t="s">
        <v>1162</v>
      </c>
      <c r="I341" s="179" t="s">
        <v>1163</v>
      </c>
      <c r="J341" s="117" t="s">
        <v>1164</v>
      </c>
      <c r="K341" s="127" t="s">
        <v>1165</v>
      </c>
      <c r="L341" s="117" t="s">
        <v>102</v>
      </c>
      <c r="M341" s="138" t="s">
        <v>769</v>
      </c>
      <c r="N341" s="117" t="s">
        <v>1166</v>
      </c>
    </row>
    <row r="342" spans="1:14" ht="22.5" hidden="1" customHeight="1" x14ac:dyDescent="0.2">
      <c r="A342" s="138">
        <v>338</v>
      </c>
      <c r="B342" s="118" t="s">
        <v>1167</v>
      </c>
      <c r="C342" s="119"/>
      <c r="D342" s="127" t="s">
        <v>199</v>
      </c>
      <c r="E342" s="117" t="s">
        <v>78</v>
      </c>
      <c r="F342" s="117" t="s">
        <v>88</v>
      </c>
      <c r="G342" s="120">
        <v>0.2</v>
      </c>
      <c r="H342" s="121" t="s">
        <v>1168</v>
      </c>
      <c r="I342" s="117">
        <v>242853</v>
      </c>
      <c r="J342" s="117" t="s">
        <v>1169</v>
      </c>
      <c r="K342" s="117" t="s">
        <v>1170</v>
      </c>
      <c r="L342" s="117" t="s">
        <v>102</v>
      </c>
      <c r="M342" s="117" t="s">
        <v>214</v>
      </c>
      <c r="N342" s="117" t="s">
        <v>215</v>
      </c>
    </row>
    <row r="343" spans="1:14" ht="24.75" hidden="1" x14ac:dyDescent="0.2">
      <c r="A343" s="138">
        <v>339</v>
      </c>
      <c r="B343" s="118" t="s">
        <v>1171</v>
      </c>
      <c r="C343" s="119"/>
      <c r="D343" s="117" t="s">
        <v>98</v>
      </c>
      <c r="E343" s="117" t="s">
        <v>78</v>
      </c>
      <c r="F343" s="117" t="s">
        <v>88</v>
      </c>
      <c r="G343" s="120">
        <v>0.6</v>
      </c>
      <c r="H343" s="121" t="s">
        <v>1172</v>
      </c>
      <c r="I343" s="117" t="s">
        <v>1173</v>
      </c>
      <c r="J343" s="117" t="s">
        <v>1174</v>
      </c>
      <c r="K343" s="117" t="s">
        <v>1175</v>
      </c>
      <c r="L343" s="117" t="s">
        <v>102</v>
      </c>
      <c r="M343" s="117" t="s">
        <v>214</v>
      </c>
      <c r="N343" s="117" t="s">
        <v>215</v>
      </c>
    </row>
    <row r="344" spans="1:14" ht="24.75" hidden="1" customHeight="1" x14ac:dyDescent="0.2">
      <c r="A344" s="138">
        <v>340</v>
      </c>
      <c r="B344" s="118" t="s">
        <v>1176</v>
      </c>
      <c r="C344" s="119"/>
      <c r="D344" s="127" t="s">
        <v>199</v>
      </c>
      <c r="E344" s="117" t="s">
        <v>78</v>
      </c>
      <c r="F344" s="117" t="s">
        <v>88</v>
      </c>
      <c r="G344" s="120">
        <v>0.2</v>
      </c>
      <c r="H344" s="121" t="s">
        <v>1168</v>
      </c>
      <c r="I344" s="117">
        <v>242853</v>
      </c>
      <c r="J344" s="117" t="s">
        <v>1177</v>
      </c>
      <c r="K344" s="117" t="s">
        <v>1178</v>
      </c>
      <c r="L344" s="117" t="s">
        <v>102</v>
      </c>
      <c r="M344" s="117" t="s">
        <v>214</v>
      </c>
      <c r="N344" s="117" t="s">
        <v>215</v>
      </c>
    </row>
    <row r="345" spans="1:14" ht="24.75" hidden="1" customHeight="1" x14ac:dyDescent="0.2">
      <c r="A345" s="138">
        <v>341</v>
      </c>
      <c r="B345" s="118" t="s">
        <v>1179</v>
      </c>
      <c r="C345" s="119"/>
      <c r="D345" s="127" t="s">
        <v>199</v>
      </c>
      <c r="E345" s="117" t="s">
        <v>78</v>
      </c>
      <c r="F345" s="117" t="s">
        <v>88</v>
      </c>
      <c r="G345" s="120">
        <v>0.2</v>
      </c>
      <c r="H345" s="121" t="s">
        <v>1168</v>
      </c>
      <c r="I345" s="117">
        <v>242853</v>
      </c>
      <c r="J345" s="117" t="s">
        <v>1180</v>
      </c>
      <c r="K345" s="117" t="s">
        <v>1178</v>
      </c>
      <c r="L345" s="117" t="s">
        <v>102</v>
      </c>
      <c r="M345" s="117" t="s">
        <v>214</v>
      </c>
      <c r="N345" s="117" t="s">
        <v>215</v>
      </c>
    </row>
    <row r="346" spans="1:14" ht="24.75" hidden="1" customHeight="1" x14ac:dyDescent="0.2">
      <c r="A346" s="138">
        <v>342</v>
      </c>
      <c r="B346" s="118" t="s">
        <v>1181</v>
      </c>
      <c r="C346" s="119"/>
      <c r="D346" s="127" t="s">
        <v>199</v>
      </c>
      <c r="E346" s="117" t="s">
        <v>78</v>
      </c>
      <c r="F346" s="117" t="s">
        <v>88</v>
      </c>
      <c r="G346" s="120">
        <v>0.2</v>
      </c>
      <c r="H346" s="121" t="s">
        <v>1168</v>
      </c>
      <c r="I346" s="117">
        <v>242853</v>
      </c>
      <c r="J346" s="117" t="s">
        <v>1182</v>
      </c>
      <c r="K346" s="117" t="s">
        <v>1183</v>
      </c>
      <c r="L346" s="117" t="s">
        <v>102</v>
      </c>
      <c r="M346" s="117" t="s">
        <v>214</v>
      </c>
      <c r="N346" s="117" t="s">
        <v>215</v>
      </c>
    </row>
    <row r="347" spans="1:14" ht="24.75" hidden="1" customHeight="1" x14ac:dyDescent="0.2">
      <c r="A347" s="138">
        <v>343</v>
      </c>
      <c r="B347" s="118" t="s">
        <v>1184</v>
      </c>
      <c r="C347" s="119"/>
      <c r="D347" s="127" t="s">
        <v>199</v>
      </c>
      <c r="E347" s="117" t="s">
        <v>78</v>
      </c>
      <c r="F347" s="117" t="s">
        <v>88</v>
      </c>
      <c r="G347" s="120">
        <v>0.2</v>
      </c>
      <c r="H347" s="121" t="s">
        <v>1168</v>
      </c>
      <c r="I347" s="117">
        <v>242853</v>
      </c>
      <c r="J347" s="117" t="s">
        <v>1185</v>
      </c>
      <c r="K347" s="117" t="s">
        <v>1183</v>
      </c>
      <c r="L347" s="117" t="s">
        <v>102</v>
      </c>
      <c r="M347" s="117" t="s">
        <v>214</v>
      </c>
      <c r="N347" s="117" t="s">
        <v>215</v>
      </c>
    </row>
    <row r="348" spans="1:14" ht="24.75" hidden="1" x14ac:dyDescent="0.2">
      <c r="A348" s="138">
        <v>344</v>
      </c>
      <c r="B348" s="118" t="s">
        <v>1186</v>
      </c>
      <c r="C348" s="119"/>
      <c r="D348" s="180" t="s">
        <v>98</v>
      </c>
      <c r="E348" s="117" t="s">
        <v>88</v>
      </c>
      <c r="F348" s="117" t="s">
        <v>78</v>
      </c>
      <c r="G348" s="120">
        <v>0.6</v>
      </c>
      <c r="H348" s="121" t="s">
        <v>1187</v>
      </c>
      <c r="I348" s="117" t="s">
        <v>1188</v>
      </c>
      <c r="J348" s="117">
        <v>42</v>
      </c>
      <c r="K348" s="117" t="s">
        <v>1189</v>
      </c>
      <c r="L348" s="117" t="s">
        <v>102</v>
      </c>
      <c r="M348" s="117" t="s">
        <v>4</v>
      </c>
      <c r="N348" s="117" t="s">
        <v>1190</v>
      </c>
    </row>
    <row r="349" spans="1:14" ht="24.75" hidden="1" x14ac:dyDescent="0.2">
      <c r="A349" s="138">
        <v>345</v>
      </c>
      <c r="B349" s="118" t="s">
        <v>1191</v>
      </c>
      <c r="C349" s="119"/>
      <c r="D349" s="180" t="s">
        <v>98</v>
      </c>
      <c r="E349" s="117" t="s">
        <v>88</v>
      </c>
      <c r="F349" s="117" t="s">
        <v>78</v>
      </c>
      <c r="G349" s="120">
        <v>0.6</v>
      </c>
      <c r="H349" s="121" t="s">
        <v>1187</v>
      </c>
      <c r="I349" s="117" t="s">
        <v>1188</v>
      </c>
      <c r="J349" s="117">
        <v>185</v>
      </c>
      <c r="K349" s="117" t="s">
        <v>1192</v>
      </c>
      <c r="L349" s="117" t="s">
        <v>102</v>
      </c>
      <c r="M349" s="117" t="s">
        <v>4</v>
      </c>
      <c r="N349" s="138" t="s">
        <v>1190</v>
      </c>
    </row>
    <row r="350" spans="1:14" ht="24.75" hidden="1" x14ac:dyDescent="0.2">
      <c r="A350" s="138">
        <v>346</v>
      </c>
      <c r="B350" s="118" t="s">
        <v>1193</v>
      </c>
      <c r="C350" s="119"/>
      <c r="D350" s="180" t="s">
        <v>98</v>
      </c>
      <c r="E350" s="117" t="s">
        <v>88</v>
      </c>
      <c r="F350" s="117" t="s">
        <v>78</v>
      </c>
      <c r="G350" s="120">
        <v>0.6</v>
      </c>
      <c r="H350" s="121" t="s">
        <v>1187</v>
      </c>
      <c r="I350" s="117" t="s">
        <v>1188</v>
      </c>
      <c r="J350" s="117">
        <v>135</v>
      </c>
      <c r="K350" s="117" t="s">
        <v>1194</v>
      </c>
      <c r="L350" s="117" t="s">
        <v>102</v>
      </c>
      <c r="M350" s="117" t="s">
        <v>4</v>
      </c>
      <c r="N350" s="138" t="s">
        <v>1190</v>
      </c>
    </row>
    <row r="351" spans="1:14" ht="22.5" hidden="1" customHeight="1" x14ac:dyDescent="0.2">
      <c r="A351" s="138">
        <v>347</v>
      </c>
      <c r="B351" s="118" t="s">
        <v>1195</v>
      </c>
      <c r="C351" s="119"/>
      <c r="D351" s="180" t="s">
        <v>451</v>
      </c>
      <c r="E351" s="117" t="s">
        <v>77</v>
      </c>
      <c r="F351" s="117" t="s">
        <v>78</v>
      </c>
      <c r="G351" s="120">
        <v>0.4</v>
      </c>
      <c r="H351" s="178" t="s">
        <v>1196</v>
      </c>
      <c r="I351" s="117" t="s">
        <v>1197</v>
      </c>
      <c r="J351" s="117">
        <v>51</v>
      </c>
      <c r="K351" s="127" t="s">
        <v>1198</v>
      </c>
      <c r="L351" s="117" t="s">
        <v>102</v>
      </c>
      <c r="M351" s="138" t="s">
        <v>769</v>
      </c>
      <c r="N351" s="117" t="s">
        <v>1166</v>
      </c>
    </row>
    <row r="352" spans="1:14" ht="21.75" hidden="1" customHeight="1" x14ac:dyDescent="0.2">
      <c r="A352" s="138">
        <v>348</v>
      </c>
      <c r="B352" s="118" t="s">
        <v>1199</v>
      </c>
      <c r="C352" s="119"/>
      <c r="D352" s="180" t="s">
        <v>451</v>
      </c>
      <c r="E352" s="117" t="s">
        <v>77</v>
      </c>
      <c r="F352" s="117" t="s">
        <v>78</v>
      </c>
      <c r="G352" s="120">
        <v>0.4</v>
      </c>
      <c r="H352" s="178" t="s">
        <v>1196</v>
      </c>
      <c r="I352" s="117" t="s">
        <v>1197</v>
      </c>
      <c r="J352" s="117">
        <v>60</v>
      </c>
      <c r="K352" s="127" t="s">
        <v>1200</v>
      </c>
      <c r="L352" s="117" t="s">
        <v>102</v>
      </c>
      <c r="M352" s="138" t="s">
        <v>769</v>
      </c>
      <c r="N352" s="117" t="s">
        <v>1166</v>
      </c>
    </row>
    <row r="353" spans="1:30" ht="22.5" hidden="1" customHeight="1" x14ac:dyDescent="0.2">
      <c r="A353" s="138">
        <v>349</v>
      </c>
      <c r="B353" s="118" t="s">
        <v>1201</v>
      </c>
      <c r="C353" s="119"/>
      <c r="D353" s="180" t="s">
        <v>451</v>
      </c>
      <c r="E353" s="117" t="s">
        <v>77</v>
      </c>
      <c r="F353" s="117" t="s">
        <v>78</v>
      </c>
      <c r="G353" s="120">
        <v>0.4</v>
      </c>
      <c r="H353" s="178" t="s">
        <v>1196</v>
      </c>
      <c r="I353" s="117" t="s">
        <v>1197</v>
      </c>
      <c r="J353" s="117">
        <v>68</v>
      </c>
      <c r="K353" s="127" t="s">
        <v>1202</v>
      </c>
      <c r="L353" s="117" t="s">
        <v>102</v>
      </c>
      <c r="M353" s="138" t="s">
        <v>769</v>
      </c>
      <c r="N353" s="117" t="s">
        <v>1166</v>
      </c>
    </row>
    <row r="354" spans="1:30" ht="23.25" hidden="1" customHeight="1" x14ac:dyDescent="0.2">
      <c r="A354" s="138">
        <v>350</v>
      </c>
      <c r="B354" s="118" t="s">
        <v>1203</v>
      </c>
      <c r="C354" s="119"/>
      <c r="D354" s="180" t="s">
        <v>451</v>
      </c>
      <c r="E354" s="117" t="s">
        <v>77</v>
      </c>
      <c r="F354" s="117" t="s">
        <v>78</v>
      </c>
      <c r="G354" s="120">
        <v>0.4</v>
      </c>
      <c r="H354" s="178" t="s">
        <v>1196</v>
      </c>
      <c r="I354" s="117" t="s">
        <v>1197</v>
      </c>
      <c r="J354" s="117">
        <v>97</v>
      </c>
      <c r="K354" s="127" t="s">
        <v>1204</v>
      </c>
      <c r="L354" s="117" t="s">
        <v>102</v>
      </c>
      <c r="M354" s="138" t="s">
        <v>769</v>
      </c>
      <c r="N354" s="117" t="s">
        <v>1166</v>
      </c>
    </row>
    <row r="355" spans="1:30" ht="21.75" hidden="1" customHeight="1" x14ac:dyDescent="0.2">
      <c r="A355" s="138">
        <v>351</v>
      </c>
      <c r="B355" s="118" t="s">
        <v>1205</v>
      </c>
      <c r="C355" s="119"/>
      <c r="D355" s="180" t="s">
        <v>451</v>
      </c>
      <c r="E355" s="117" t="s">
        <v>77</v>
      </c>
      <c r="F355" s="117" t="s">
        <v>78</v>
      </c>
      <c r="G355" s="120">
        <v>0.4</v>
      </c>
      <c r="H355" s="178" t="s">
        <v>1196</v>
      </c>
      <c r="I355" s="117" t="s">
        <v>1197</v>
      </c>
      <c r="J355" s="117">
        <v>106</v>
      </c>
      <c r="K355" s="127" t="s">
        <v>1206</v>
      </c>
      <c r="L355" s="117" t="s">
        <v>102</v>
      </c>
      <c r="M355" s="138" t="s">
        <v>769</v>
      </c>
      <c r="N355" s="117" t="s">
        <v>1166</v>
      </c>
    </row>
    <row r="356" spans="1:30" ht="21.75" hidden="1" customHeight="1" x14ac:dyDescent="0.2">
      <c r="A356" s="138">
        <v>352</v>
      </c>
      <c r="B356" s="118" t="s">
        <v>1207</v>
      </c>
      <c r="C356" s="119"/>
      <c r="D356" s="180" t="s">
        <v>451</v>
      </c>
      <c r="E356" s="117" t="s">
        <v>77</v>
      </c>
      <c r="F356" s="117" t="s">
        <v>78</v>
      </c>
      <c r="G356" s="120">
        <v>0.4</v>
      </c>
      <c r="H356" s="178" t="s">
        <v>1196</v>
      </c>
      <c r="I356" s="117" t="s">
        <v>1197</v>
      </c>
      <c r="J356" s="117">
        <v>218</v>
      </c>
      <c r="K356" s="127" t="s">
        <v>1208</v>
      </c>
      <c r="L356" s="117" t="s">
        <v>102</v>
      </c>
      <c r="M356" s="138" t="s">
        <v>769</v>
      </c>
      <c r="N356" s="117" t="s">
        <v>1166</v>
      </c>
    </row>
    <row r="357" spans="1:30" ht="22.5" hidden="1" customHeight="1" x14ac:dyDescent="0.2">
      <c r="A357" s="138">
        <v>353</v>
      </c>
      <c r="B357" s="118" t="s">
        <v>1209</v>
      </c>
      <c r="C357" s="119"/>
      <c r="D357" s="180" t="s">
        <v>98</v>
      </c>
      <c r="E357" s="117" t="s">
        <v>78</v>
      </c>
      <c r="F357" s="117" t="s">
        <v>78</v>
      </c>
      <c r="G357" s="120">
        <v>0.6</v>
      </c>
      <c r="H357" s="121" t="s">
        <v>1210</v>
      </c>
      <c r="I357" s="117" t="s">
        <v>1211</v>
      </c>
      <c r="J357" s="117" t="s">
        <v>1212</v>
      </c>
      <c r="K357" s="127" t="s">
        <v>1213</v>
      </c>
      <c r="L357" s="117" t="s">
        <v>102</v>
      </c>
      <c r="M357" s="117" t="s">
        <v>4</v>
      </c>
      <c r="N357" s="117" t="s">
        <v>1190</v>
      </c>
    </row>
    <row r="358" spans="1:30" ht="21" hidden="1" customHeight="1" x14ac:dyDescent="0.2">
      <c r="A358" s="138">
        <v>354</v>
      </c>
      <c r="B358" s="118" t="s">
        <v>1214</v>
      </c>
      <c r="C358" s="119"/>
      <c r="D358" s="180" t="s">
        <v>87</v>
      </c>
      <c r="E358" s="117" t="s">
        <v>78</v>
      </c>
      <c r="F358" s="117" t="s">
        <v>78</v>
      </c>
      <c r="G358" s="120">
        <v>0.8</v>
      </c>
      <c r="H358" s="178" t="s">
        <v>1215</v>
      </c>
      <c r="I358" s="127" t="s">
        <v>1216</v>
      </c>
      <c r="J358" s="117" t="s">
        <v>1217</v>
      </c>
      <c r="K358" s="127" t="s">
        <v>1218</v>
      </c>
      <c r="L358" s="117" t="s">
        <v>83</v>
      </c>
      <c r="M358" s="127" t="s">
        <v>214</v>
      </c>
      <c r="N358" s="117" t="s">
        <v>1219</v>
      </c>
    </row>
    <row r="359" spans="1:30" ht="23.25" hidden="1" customHeight="1" x14ac:dyDescent="0.2">
      <c r="A359" s="138">
        <v>355</v>
      </c>
      <c r="B359" s="118" t="s">
        <v>1220</v>
      </c>
      <c r="C359" s="119"/>
      <c r="D359" s="180" t="s">
        <v>1221</v>
      </c>
      <c r="E359" s="117" t="s">
        <v>78</v>
      </c>
      <c r="F359" s="117" t="s">
        <v>78</v>
      </c>
      <c r="G359" s="120">
        <v>0.2</v>
      </c>
      <c r="H359" s="121" t="s">
        <v>1222</v>
      </c>
      <c r="I359" s="127" t="s">
        <v>1223</v>
      </c>
      <c r="J359" s="117" t="s">
        <v>1224</v>
      </c>
      <c r="K359" s="117" t="s">
        <v>1225</v>
      </c>
      <c r="L359" s="117" t="s">
        <v>102</v>
      </c>
      <c r="M359" s="117" t="s">
        <v>4</v>
      </c>
      <c r="N359" s="117" t="s">
        <v>1190</v>
      </c>
    </row>
    <row r="360" spans="1:30" s="190" customFormat="1" ht="24.75" hidden="1" x14ac:dyDescent="0.55000000000000004">
      <c r="A360" s="181">
        <v>356</v>
      </c>
      <c r="B360" s="182" t="s">
        <v>1226</v>
      </c>
      <c r="C360" s="183"/>
      <c r="D360" s="184" t="s">
        <v>199</v>
      </c>
      <c r="E360" s="181" t="s">
        <v>78</v>
      </c>
      <c r="F360" s="181" t="s">
        <v>88</v>
      </c>
      <c r="G360" s="120">
        <v>0.2</v>
      </c>
      <c r="H360" s="185" t="s">
        <v>1227</v>
      </c>
      <c r="I360" s="186">
        <v>44676</v>
      </c>
      <c r="J360" s="187" t="s">
        <v>1228</v>
      </c>
      <c r="K360" s="188" t="s">
        <v>1229</v>
      </c>
      <c r="L360" s="181" t="s">
        <v>102</v>
      </c>
      <c r="M360" s="181" t="s">
        <v>84</v>
      </c>
      <c r="N360" s="181" t="s">
        <v>85</v>
      </c>
      <c r="O360" s="189"/>
      <c r="P360" s="189"/>
      <c r="Q360" s="189"/>
      <c r="R360" s="189"/>
      <c r="S360" s="189"/>
      <c r="T360" s="189"/>
      <c r="U360" s="189"/>
      <c r="V360" s="189"/>
      <c r="W360" s="189"/>
      <c r="X360" s="189"/>
      <c r="Y360" s="189"/>
      <c r="Z360" s="189"/>
      <c r="AA360" s="189"/>
      <c r="AB360" s="189"/>
      <c r="AC360" s="189"/>
      <c r="AD360" s="189"/>
    </row>
    <row r="361" spans="1:30" s="190" customFormat="1" ht="24" hidden="1" customHeight="1" x14ac:dyDescent="0.55000000000000004">
      <c r="A361" s="181">
        <v>357</v>
      </c>
      <c r="B361" s="182" t="s">
        <v>1230</v>
      </c>
      <c r="C361" s="183"/>
      <c r="D361" s="184" t="s">
        <v>199</v>
      </c>
      <c r="E361" s="181" t="s">
        <v>78</v>
      </c>
      <c r="F361" s="181" t="s">
        <v>88</v>
      </c>
      <c r="G361" s="120">
        <v>0.2</v>
      </c>
      <c r="H361" s="185" t="s">
        <v>1227</v>
      </c>
      <c r="I361" s="186">
        <v>44676</v>
      </c>
      <c r="J361" s="181" t="s">
        <v>1231</v>
      </c>
      <c r="K361" s="188" t="s">
        <v>1229</v>
      </c>
      <c r="L361" s="181" t="s">
        <v>102</v>
      </c>
      <c r="M361" s="181" t="s">
        <v>84</v>
      </c>
      <c r="N361" s="181" t="s">
        <v>85</v>
      </c>
      <c r="O361" s="189"/>
      <c r="P361" s="189"/>
      <c r="Q361" s="189"/>
      <c r="R361" s="189"/>
      <c r="S361" s="189"/>
      <c r="T361" s="189"/>
      <c r="U361" s="189"/>
      <c r="V361" s="189"/>
      <c r="W361" s="189"/>
      <c r="X361" s="189"/>
      <c r="Y361" s="189"/>
      <c r="Z361" s="189"/>
      <c r="AA361" s="189"/>
      <c r="AB361" s="189"/>
      <c r="AC361" s="189"/>
      <c r="AD361" s="189"/>
    </row>
    <row r="362" spans="1:30" s="190" customFormat="1" ht="24" hidden="1" customHeight="1" x14ac:dyDescent="0.55000000000000004">
      <c r="A362" s="181">
        <v>358</v>
      </c>
      <c r="B362" s="182" t="s">
        <v>1232</v>
      </c>
      <c r="C362" s="183"/>
      <c r="D362" s="184" t="s">
        <v>199</v>
      </c>
      <c r="E362" s="181" t="s">
        <v>78</v>
      </c>
      <c r="F362" s="181" t="s">
        <v>88</v>
      </c>
      <c r="G362" s="120">
        <v>0.2</v>
      </c>
      <c r="H362" s="185" t="s">
        <v>1227</v>
      </c>
      <c r="I362" s="186">
        <v>44676</v>
      </c>
      <c r="J362" s="181" t="s">
        <v>1233</v>
      </c>
      <c r="K362" s="188" t="s">
        <v>1234</v>
      </c>
      <c r="L362" s="181" t="s">
        <v>102</v>
      </c>
      <c r="M362" s="181" t="s">
        <v>84</v>
      </c>
      <c r="N362" s="181" t="s">
        <v>85</v>
      </c>
      <c r="O362" s="189"/>
      <c r="P362" s="189"/>
      <c r="Q362" s="189"/>
      <c r="R362" s="189"/>
      <c r="S362" s="189"/>
      <c r="T362" s="189"/>
      <c r="U362" s="189"/>
      <c r="V362" s="189"/>
      <c r="W362" s="189"/>
      <c r="X362" s="189"/>
      <c r="Y362" s="189"/>
      <c r="Z362" s="189"/>
      <c r="AA362" s="189"/>
      <c r="AB362" s="189"/>
      <c r="AC362" s="189"/>
      <c r="AD362" s="189"/>
    </row>
    <row r="363" spans="1:30" s="190" customFormat="1" ht="24" hidden="1" customHeight="1" x14ac:dyDescent="0.55000000000000004">
      <c r="A363" s="181">
        <v>359</v>
      </c>
      <c r="B363" s="182" t="s">
        <v>1235</v>
      </c>
      <c r="C363" s="183"/>
      <c r="D363" s="184" t="s">
        <v>199</v>
      </c>
      <c r="E363" s="181" t="s">
        <v>78</v>
      </c>
      <c r="F363" s="181" t="s">
        <v>88</v>
      </c>
      <c r="G363" s="120">
        <v>0.2</v>
      </c>
      <c r="H363" s="185" t="s">
        <v>1227</v>
      </c>
      <c r="I363" s="186">
        <v>44676</v>
      </c>
      <c r="J363" s="181" t="s">
        <v>1236</v>
      </c>
      <c r="K363" s="188" t="s">
        <v>1234</v>
      </c>
      <c r="L363" s="181" t="s">
        <v>102</v>
      </c>
      <c r="M363" s="181" t="s">
        <v>84</v>
      </c>
      <c r="N363" s="181" t="s">
        <v>85</v>
      </c>
      <c r="O363" s="189"/>
      <c r="P363" s="189"/>
      <c r="Q363" s="189"/>
      <c r="R363" s="189"/>
      <c r="S363" s="189"/>
      <c r="T363" s="189"/>
      <c r="U363" s="189"/>
      <c r="V363" s="189"/>
      <c r="W363" s="189"/>
      <c r="X363" s="189"/>
      <c r="Y363" s="189"/>
      <c r="Z363" s="189"/>
      <c r="AA363" s="189"/>
      <c r="AB363" s="189"/>
      <c r="AC363" s="189"/>
      <c r="AD363" s="189"/>
    </row>
    <row r="364" spans="1:30" s="190" customFormat="1" ht="24.75" hidden="1" x14ac:dyDescent="0.55000000000000004">
      <c r="A364" s="181">
        <v>360</v>
      </c>
      <c r="B364" s="182" t="s">
        <v>1237</v>
      </c>
      <c r="C364" s="183"/>
      <c r="D364" s="184" t="s">
        <v>199</v>
      </c>
      <c r="E364" s="181" t="s">
        <v>78</v>
      </c>
      <c r="F364" s="181" t="s">
        <v>88</v>
      </c>
      <c r="G364" s="120">
        <v>0.2</v>
      </c>
      <c r="H364" s="185" t="s">
        <v>1227</v>
      </c>
      <c r="I364" s="186">
        <v>44676</v>
      </c>
      <c r="J364" s="181" t="s">
        <v>1238</v>
      </c>
      <c r="K364" s="188" t="s">
        <v>1239</v>
      </c>
      <c r="L364" s="181" t="s">
        <v>102</v>
      </c>
      <c r="M364" s="181" t="s">
        <v>84</v>
      </c>
      <c r="N364" s="181" t="s">
        <v>85</v>
      </c>
      <c r="O364" s="189"/>
      <c r="P364" s="189"/>
      <c r="Q364" s="189"/>
      <c r="R364" s="189"/>
      <c r="S364" s="189"/>
      <c r="T364" s="189"/>
      <c r="U364" s="189"/>
      <c r="V364" s="189"/>
      <c r="W364" s="189"/>
      <c r="X364" s="189"/>
      <c r="Y364" s="189"/>
      <c r="Z364" s="189"/>
      <c r="AA364" s="189"/>
      <c r="AB364" s="189"/>
      <c r="AC364" s="189"/>
      <c r="AD364" s="189"/>
    </row>
    <row r="365" spans="1:30" s="190" customFormat="1" ht="24.75" hidden="1" x14ac:dyDescent="0.55000000000000004">
      <c r="A365" s="181">
        <v>361</v>
      </c>
      <c r="B365" s="182" t="s">
        <v>1240</v>
      </c>
      <c r="C365" s="183"/>
      <c r="D365" s="184" t="s">
        <v>199</v>
      </c>
      <c r="E365" s="181" t="s">
        <v>78</v>
      </c>
      <c r="F365" s="181" t="s">
        <v>88</v>
      </c>
      <c r="G365" s="120">
        <v>0.2</v>
      </c>
      <c r="H365" s="185" t="s">
        <v>1227</v>
      </c>
      <c r="I365" s="186">
        <v>44676</v>
      </c>
      <c r="J365" s="181" t="s">
        <v>1241</v>
      </c>
      <c r="K365" s="188" t="s">
        <v>1239</v>
      </c>
      <c r="L365" s="181" t="s">
        <v>102</v>
      </c>
      <c r="M365" s="181" t="s">
        <v>84</v>
      </c>
      <c r="N365" s="181" t="s">
        <v>85</v>
      </c>
      <c r="O365" s="189"/>
      <c r="P365" s="189"/>
      <c r="Q365" s="189"/>
      <c r="R365" s="189"/>
      <c r="S365" s="189"/>
      <c r="T365" s="189"/>
      <c r="U365" s="189"/>
      <c r="V365" s="189"/>
      <c r="W365" s="189"/>
      <c r="X365" s="189"/>
      <c r="Y365" s="189"/>
      <c r="Z365" s="189"/>
      <c r="AA365" s="189"/>
      <c r="AB365" s="189"/>
      <c r="AC365" s="189"/>
      <c r="AD365" s="189"/>
    </row>
    <row r="366" spans="1:30" s="190" customFormat="1" ht="24.75" hidden="1" x14ac:dyDescent="0.55000000000000004">
      <c r="A366" s="163">
        <v>362</v>
      </c>
      <c r="B366" s="182" t="s">
        <v>1242</v>
      </c>
      <c r="C366" s="183"/>
      <c r="D366" s="184" t="s">
        <v>199</v>
      </c>
      <c r="E366" s="181" t="s">
        <v>78</v>
      </c>
      <c r="F366" s="181" t="s">
        <v>88</v>
      </c>
      <c r="G366" s="120">
        <v>0.2</v>
      </c>
      <c r="H366" s="185" t="s">
        <v>1227</v>
      </c>
      <c r="I366" s="186">
        <v>44676</v>
      </c>
      <c r="J366" s="181" t="s">
        <v>1243</v>
      </c>
      <c r="K366" s="188" t="s">
        <v>1244</v>
      </c>
      <c r="L366" s="181" t="s">
        <v>102</v>
      </c>
      <c r="M366" s="181" t="s">
        <v>84</v>
      </c>
      <c r="N366" s="181" t="s">
        <v>85</v>
      </c>
      <c r="O366" s="189"/>
      <c r="P366" s="189"/>
      <c r="Q366" s="189"/>
      <c r="R366" s="189"/>
      <c r="S366" s="189"/>
      <c r="T366" s="189"/>
      <c r="U366" s="189"/>
      <c r="V366" s="189"/>
      <c r="W366" s="189"/>
      <c r="X366" s="189"/>
      <c r="Y366" s="189"/>
      <c r="Z366" s="189"/>
      <c r="AA366" s="189"/>
      <c r="AB366" s="189"/>
      <c r="AC366" s="189"/>
      <c r="AD366" s="189"/>
    </row>
    <row r="367" spans="1:30" s="190" customFormat="1" ht="24.75" hidden="1" x14ac:dyDescent="0.55000000000000004">
      <c r="A367" s="163">
        <v>363</v>
      </c>
      <c r="B367" s="182" t="s">
        <v>1245</v>
      </c>
      <c r="C367" s="183"/>
      <c r="D367" s="184" t="s">
        <v>199</v>
      </c>
      <c r="E367" s="181" t="s">
        <v>78</v>
      </c>
      <c r="F367" s="181" t="s">
        <v>88</v>
      </c>
      <c r="G367" s="120">
        <v>0.2</v>
      </c>
      <c r="H367" s="185" t="s">
        <v>1227</v>
      </c>
      <c r="I367" s="186">
        <v>44676</v>
      </c>
      <c r="J367" s="181" t="s">
        <v>1246</v>
      </c>
      <c r="K367" s="188" t="s">
        <v>1247</v>
      </c>
      <c r="L367" s="181" t="s">
        <v>102</v>
      </c>
      <c r="M367" s="181" t="s">
        <v>84</v>
      </c>
      <c r="N367" s="181" t="s">
        <v>85</v>
      </c>
      <c r="O367" s="189"/>
      <c r="P367" s="189"/>
      <c r="Q367" s="189"/>
      <c r="R367" s="189"/>
      <c r="S367" s="189"/>
      <c r="T367" s="189"/>
      <c r="U367" s="189"/>
      <c r="V367" s="189"/>
      <c r="W367" s="189"/>
      <c r="X367" s="189"/>
      <c r="Y367" s="189"/>
      <c r="Z367" s="189"/>
      <c r="AA367" s="189"/>
      <c r="AB367" s="189"/>
      <c r="AC367" s="189"/>
      <c r="AD367" s="189"/>
    </row>
    <row r="368" spans="1:30" s="190" customFormat="1" ht="24.75" hidden="1" x14ac:dyDescent="0.55000000000000004">
      <c r="A368" s="163">
        <v>364</v>
      </c>
      <c r="B368" s="182" t="s">
        <v>1248</v>
      </c>
      <c r="C368" s="183"/>
      <c r="D368" s="184" t="s">
        <v>199</v>
      </c>
      <c r="E368" s="181" t="s">
        <v>78</v>
      </c>
      <c r="F368" s="181" t="s">
        <v>88</v>
      </c>
      <c r="G368" s="120">
        <v>0.2</v>
      </c>
      <c r="H368" s="185" t="s">
        <v>1227</v>
      </c>
      <c r="I368" s="186">
        <v>44676</v>
      </c>
      <c r="J368" s="181" t="s">
        <v>1249</v>
      </c>
      <c r="K368" s="188" t="s">
        <v>1250</v>
      </c>
      <c r="L368" s="181" t="s">
        <v>102</v>
      </c>
      <c r="M368" s="181" t="s">
        <v>84</v>
      </c>
      <c r="N368" s="181" t="s">
        <v>85</v>
      </c>
      <c r="O368" s="189"/>
      <c r="P368" s="189"/>
      <c r="Q368" s="189"/>
      <c r="R368" s="189"/>
      <c r="S368" s="189"/>
      <c r="T368" s="189"/>
      <c r="U368" s="189"/>
      <c r="V368" s="189"/>
      <c r="W368" s="189"/>
      <c r="X368" s="189"/>
      <c r="Y368" s="189"/>
      <c r="Z368" s="189"/>
      <c r="AA368" s="189"/>
      <c r="AB368" s="189"/>
      <c r="AC368" s="189"/>
      <c r="AD368" s="189"/>
    </row>
    <row r="369" spans="1:30" s="190" customFormat="1" ht="24.75" hidden="1" x14ac:dyDescent="0.55000000000000004">
      <c r="A369" s="163">
        <v>365</v>
      </c>
      <c r="B369" s="182" t="s">
        <v>62</v>
      </c>
      <c r="C369" s="183"/>
      <c r="D369" s="184" t="s">
        <v>199</v>
      </c>
      <c r="E369" s="181" t="s">
        <v>78</v>
      </c>
      <c r="F369" s="181" t="s">
        <v>88</v>
      </c>
      <c r="G369" s="120">
        <v>0.2</v>
      </c>
      <c r="H369" s="185" t="s">
        <v>1227</v>
      </c>
      <c r="I369" s="186">
        <v>44676</v>
      </c>
      <c r="J369" s="181" t="s">
        <v>1251</v>
      </c>
      <c r="K369" s="188" t="s">
        <v>1252</v>
      </c>
      <c r="L369" s="181" t="s">
        <v>102</v>
      </c>
      <c r="M369" s="181" t="s">
        <v>84</v>
      </c>
      <c r="N369" s="181" t="s">
        <v>85</v>
      </c>
      <c r="O369" s="189"/>
      <c r="P369" s="189"/>
      <c r="Q369" s="189"/>
      <c r="R369" s="189"/>
      <c r="S369" s="189"/>
      <c r="T369" s="189"/>
      <c r="U369" s="189"/>
      <c r="V369" s="189"/>
      <c r="W369" s="189"/>
      <c r="X369" s="189"/>
      <c r="Y369" s="189"/>
      <c r="Z369" s="189"/>
      <c r="AA369" s="189"/>
      <c r="AB369" s="189"/>
      <c r="AC369" s="189"/>
      <c r="AD369" s="189"/>
    </row>
    <row r="370" spans="1:30" s="190" customFormat="1" ht="24.75" hidden="1" x14ac:dyDescent="0.2">
      <c r="A370" s="163">
        <v>366</v>
      </c>
      <c r="B370" s="182" t="s">
        <v>1253</v>
      </c>
      <c r="C370" s="183"/>
      <c r="D370" s="184" t="s">
        <v>199</v>
      </c>
      <c r="E370" s="181" t="s">
        <v>78</v>
      </c>
      <c r="F370" s="181" t="s">
        <v>88</v>
      </c>
      <c r="G370" s="120">
        <v>0.2</v>
      </c>
      <c r="H370" s="185" t="s">
        <v>1227</v>
      </c>
      <c r="I370" s="186">
        <v>44676</v>
      </c>
      <c r="J370" s="181" t="s">
        <v>1254</v>
      </c>
      <c r="K370" s="191" t="s">
        <v>1255</v>
      </c>
      <c r="L370" s="181" t="s">
        <v>102</v>
      </c>
      <c r="M370" s="181" t="s">
        <v>84</v>
      </c>
      <c r="N370" s="181" t="s">
        <v>85</v>
      </c>
      <c r="O370" s="189"/>
      <c r="P370" s="189"/>
      <c r="Q370" s="189"/>
      <c r="R370" s="189"/>
      <c r="S370" s="189"/>
      <c r="T370" s="189"/>
      <c r="U370" s="189"/>
      <c r="V370" s="189"/>
      <c r="W370" s="189"/>
      <c r="X370" s="189"/>
      <c r="Y370" s="189"/>
      <c r="Z370" s="189"/>
      <c r="AA370" s="189"/>
      <c r="AB370" s="189"/>
      <c r="AC370" s="189"/>
      <c r="AD370" s="189"/>
    </row>
    <row r="371" spans="1:30" s="190" customFormat="1" ht="24.75" hidden="1" x14ac:dyDescent="0.55000000000000004">
      <c r="A371" s="163">
        <v>367</v>
      </c>
      <c r="B371" s="182" t="s">
        <v>1256</v>
      </c>
      <c r="C371" s="183"/>
      <c r="D371" s="184" t="s">
        <v>199</v>
      </c>
      <c r="E371" s="181" t="s">
        <v>78</v>
      </c>
      <c r="F371" s="181" t="s">
        <v>88</v>
      </c>
      <c r="G371" s="120">
        <v>0.2</v>
      </c>
      <c r="H371" s="185" t="s">
        <v>1227</v>
      </c>
      <c r="I371" s="186">
        <v>44676</v>
      </c>
      <c r="J371" s="181" t="s">
        <v>1257</v>
      </c>
      <c r="K371" s="188" t="s">
        <v>1258</v>
      </c>
      <c r="L371" s="181" t="s">
        <v>102</v>
      </c>
      <c r="M371" s="181" t="s">
        <v>84</v>
      </c>
      <c r="N371" s="181" t="s">
        <v>85</v>
      </c>
      <c r="O371" s="189"/>
      <c r="P371" s="189"/>
      <c r="Q371" s="189"/>
      <c r="R371" s="189"/>
      <c r="S371" s="189"/>
      <c r="T371" s="189"/>
      <c r="U371" s="189"/>
      <c r="V371" s="189"/>
      <c r="W371" s="189"/>
      <c r="X371" s="189"/>
      <c r="Y371" s="189"/>
      <c r="Z371" s="189"/>
      <c r="AA371" s="189"/>
      <c r="AB371" s="189"/>
      <c r="AC371" s="189"/>
      <c r="AD371" s="189"/>
    </row>
    <row r="372" spans="1:30" s="190" customFormat="1" ht="24.75" hidden="1" x14ac:dyDescent="0.2">
      <c r="A372" s="163">
        <v>368</v>
      </c>
      <c r="B372" s="182" t="s">
        <v>1259</v>
      </c>
      <c r="C372" s="183"/>
      <c r="D372" s="184" t="s">
        <v>199</v>
      </c>
      <c r="E372" s="181" t="s">
        <v>78</v>
      </c>
      <c r="F372" s="181" t="s">
        <v>88</v>
      </c>
      <c r="G372" s="120">
        <v>0.2</v>
      </c>
      <c r="H372" s="185" t="s">
        <v>1227</v>
      </c>
      <c r="I372" s="186">
        <v>44676</v>
      </c>
      <c r="J372" s="192" t="s">
        <v>1260</v>
      </c>
      <c r="K372" s="181" t="s">
        <v>1261</v>
      </c>
      <c r="L372" s="181" t="s">
        <v>102</v>
      </c>
      <c r="M372" s="181" t="s">
        <v>84</v>
      </c>
      <c r="N372" s="181" t="s">
        <v>85</v>
      </c>
      <c r="O372" s="189"/>
      <c r="P372" s="189"/>
      <c r="Q372" s="189"/>
      <c r="R372" s="189"/>
      <c r="S372" s="189"/>
      <c r="T372" s="189"/>
      <c r="U372" s="189"/>
      <c r="V372" s="189"/>
      <c r="W372" s="189"/>
      <c r="X372" s="189"/>
      <c r="Y372" s="189"/>
      <c r="Z372" s="189"/>
      <c r="AA372" s="189"/>
      <c r="AB372" s="189"/>
      <c r="AC372" s="189"/>
      <c r="AD372" s="189"/>
    </row>
    <row r="373" spans="1:30" s="6" customFormat="1" ht="22.5" hidden="1" customHeight="1" x14ac:dyDescent="0.2">
      <c r="A373" s="117">
        <v>369</v>
      </c>
      <c r="B373" s="135" t="s">
        <v>1262</v>
      </c>
      <c r="C373" s="136"/>
      <c r="D373" s="180" t="s">
        <v>76</v>
      </c>
      <c r="E373" s="138" t="s">
        <v>78</v>
      </c>
      <c r="F373" s="138" t="s">
        <v>78</v>
      </c>
      <c r="G373" s="120">
        <v>1</v>
      </c>
      <c r="H373" s="137" t="s">
        <v>1263</v>
      </c>
      <c r="I373" s="138" t="s">
        <v>1264</v>
      </c>
      <c r="J373" s="138" t="s">
        <v>1265</v>
      </c>
      <c r="K373" s="180" t="s">
        <v>1266</v>
      </c>
      <c r="L373" s="138" t="s">
        <v>102</v>
      </c>
      <c r="M373" s="138" t="s">
        <v>4</v>
      </c>
      <c r="N373" s="138" t="s">
        <v>177</v>
      </c>
    </row>
    <row r="374" spans="1:30" s="6" customFormat="1" ht="24" hidden="1" customHeight="1" x14ac:dyDescent="0.2">
      <c r="A374" s="117">
        <v>370</v>
      </c>
      <c r="B374" s="135" t="s">
        <v>1267</v>
      </c>
      <c r="C374" s="136"/>
      <c r="D374" s="180" t="s">
        <v>76</v>
      </c>
      <c r="E374" s="138" t="s">
        <v>78</v>
      </c>
      <c r="F374" s="138" t="s">
        <v>78</v>
      </c>
      <c r="G374" s="120">
        <v>1</v>
      </c>
      <c r="H374" s="137" t="s">
        <v>1263</v>
      </c>
      <c r="I374" s="180" t="s">
        <v>1268</v>
      </c>
      <c r="J374" s="138" t="s">
        <v>1269</v>
      </c>
      <c r="K374" s="180" t="s">
        <v>1266</v>
      </c>
      <c r="L374" s="138" t="s">
        <v>102</v>
      </c>
      <c r="M374" s="138" t="s">
        <v>4</v>
      </c>
      <c r="N374" s="138" t="s">
        <v>177</v>
      </c>
    </row>
    <row r="375" spans="1:30" s="6" customFormat="1" ht="22.5" hidden="1" customHeight="1" x14ac:dyDescent="0.2">
      <c r="A375" s="117">
        <v>371</v>
      </c>
      <c r="B375" s="135" t="s">
        <v>1270</v>
      </c>
      <c r="C375" s="136"/>
      <c r="D375" s="180" t="s">
        <v>87</v>
      </c>
      <c r="E375" s="138" t="s">
        <v>78</v>
      </c>
      <c r="F375" s="138" t="s">
        <v>78</v>
      </c>
      <c r="G375" s="120">
        <v>0.8</v>
      </c>
      <c r="H375" s="137" t="s">
        <v>1271</v>
      </c>
      <c r="I375" s="138" t="s">
        <v>1272</v>
      </c>
      <c r="J375" s="138" t="s">
        <v>1273</v>
      </c>
      <c r="K375" s="180" t="s">
        <v>1274</v>
      </c>
      <c r="L375" s="138" t="s">
        <v>83</v>
      </c>
      <c r="M375" s="138" t="s">
        <v>4</v>
      </c>
      <c r="N375" s="138" t="s">
        <v>1275</v>
      </c>
    </row>
    <row r="376" spans="1:30" s="6" customFormat="1" ht="24" hidden="1" customHeight="1" x14ac:dyDescent="0.2">
      <c r="A376" s="117">
        <v>372</v>
      </c>
      <c r="B376" s="135" t="s">
        <v>1276</v>
      </c>
      <c r="C376" s="136"/>
      <c r="D376" s="180" t="s">
        <v>76</v>
      </c>
      <c r="E376" s="138" t="s">
        <v>78</v>
      </c>
      <c r="F376" s="138" t="s">
        <v>78</v>
      </c>
      <c r="G376" s="120">
        <v>1</v>
      </c>
      <c r="H376" s="137" t="s">
        <v>1277</v>
      </c>
      <c r="I376" s="138" t="s">
        <v>1278</v>
      </c>
      <c r="J376" s="138" t="s">
        <v>1279</v>
      </c>
      <c r="K376" s="180" t="s">
        <v>1280</v>
      </c>
      <c r="L376" s="138" t="s">
        <v>83</v>
      </c>
      <c r="M376" s="117" t="s">
        <v>84</v>
      </c>
      <c r="N376" s="138" t="s">
        <v>85</v>
      </c>
    </row>
    <row r="377" spans="1:30" s="6" customFormat="1" ht="22.5" hidden="1" customHeight="1" x14ac:dyDescent="0.2">
      <c r="A377" s="117">
        <v>373</v>
      </c>
      <c r="B377" s="36" t="s">
        <v>1281</v>
      </c>
      <c r="C377" s="136"/>
      <c r="D377" s="180" t="s">
        <v>451</v>
      </c>
      <c r="E377" s="138" t="s">
        <v>78</v>
      </c>
      <c r="F377" s="138" t="s">
        <v>78</v>
      </c>
      <c r="G377" s="120">
        <v>0.4</v>
      </c>
      <c r="H377" s="193" t="s">
        <v>1282</v>
      </c>
      <c r="I377" s="194">
        <v>44641</v>
      </c>
      <c r="J377" s="174">
        <v>44641</v>
      </c>
      <c r="K377" s="138" t="s">
        <v>1283</v>
      </c>
      <c r="L377" s="138" t="s">
        <v>83</v>
      </c>
      <c r="M377" s="138" t="s">
        <v>4</v>
      </c>
      <c r="N377" s="138" t="s">
        <v>93</v>
      </c>
    </row>
    <row r="378" spans="1:30" s="6" customFormat="1" ht="21" customHeight="1" x14ac:dyDescent="0.2">
      <c r="A378" s="117">
        <v>374</v>
      </c>
      <c r="B378" s="135" t="s">
        <v>1284</v>
      </c>
      <c r="C378" s="136"/>
      <c r="D378" s="180" t="s">
        <v>98</v>
      </c>
      <c r="E378" s="138" t="s">
        <v>78</v>
      </c>
      <c r="F378" s="138" t="s">
        <v>78</v>
      </c>
      <c r="G378" s="120">
        <v>0.6</v>
      </c>
      <c r="H378" s="137" t="s">
        <v>152</v>
      </c>
      <c r="I378" s="138" t="s">
        <v>1285</v>
      </c>
      <c r="J378" s="138" t="s">
        <v>1286</v>
      </c>
      <c r="K378" s="180" t="s">
        <v>1287</v>
      </c>
      <c r="L378" s="138" t="s">
        <v>83</v>
      </c>
      <c r="M378" s="117" t="s">
        <v>145</v>
      </c>
      <c r="N378" s="138" t="s">
        <v>150</v>
      </c>
    </row>
    <row r="379" spans="1:30" ht="24.75" hidden="1" x14ac:dyDescent="0.2">
      <c r="A379" s="117">
        <v>375</v>
      </c>
      <c r="B379" s="118" t="s">
        <v>1288</v>
      </c>
      <c r="C379" s="119"/>
      <c r="D379" s="180" t="s">
        <v>98</v>
      </c>
      <c r="E379" s="117" t="s">
        <v>78</v>
      </c>
      <c r="F379" s="117" t="s">
        <v>78</v>
      </c>
      <c r="G379" s="120">
        <v>0.6</v>
      </c>
      <c r="H379" s="121" t="s">
        <v>1289</v>
      </c>
      <c r="I379" s="117" t="s">
        <v>1158</v>
      </c>
      <c r="J379" s="117" t="s">
        <v>1290</v>
      </c>
      <c r="K379" s="117" t="s">
        <v>1291</v>
      </c>
      <c r="L379" s="117" t="s">
        <v>102</v>
      </c>
      <c r="M379" s="117" t="s">
        <v>103</v>
      </c>
      <c r="N379" s="117" t="s">
        <v>104</v>
      </c>
    </row>
    <row r="380" spans="1:30" ht="24" hidden="1" customHeight="1" x14ac:dyDescent="0.2">
      <c r="A380" s="117">
        <v>376</v>
      </c>
      <c r="B380" s="118" t="s">
        <v>1292</v>
      </c>
      <c r="C380" s="119"/>
      <c r="D380" s="180" t="s">
        <v>87</v>
      </c>
      <c r="E380" s="117" t="s">
        <v>78</v>
      </c>
      <c r="F380" s="117" t="s">
        <v>78</v>
      </c>
      <c r="G380" s="120">
        <v>0.8</v>
      </c>
      <c r="H380" s="121" t="s">
        <v>1293</v>
      </c>
      <c r="I380" s="117" t="s">
        <v>1294</v>
      </c>
      <c r="J380" s="169" t="s">
        <v>1295</v>
      </c>
      <c r="K380" s="117" t="s">
        <v>1296</v>
      </c>
      <c r="L380" s="117" t="s">
        <v>102</v>
      </c>
      <c r="M380" s="138" t="s">
        <v>769</v>
      </c>
      <c r="N380" s="117" t="s">
        <v>1166</v>
      </c>
    </row>
    <row r="381" spans="1:30" ht="24" hidden="1" customHeight="1" x14ac:dyDescent="0.2">
      <c r="A381" s="117">
        <v>377</v>
      </c>
      <c r="B381" s="118" t="s">
        <v>1297</v>
      </c>
      <c r="C381" s="119"/>
      <c r="D381" s="180" t="s">
        <v>87</v>
      </c>
      <c r="E381" s="117" t="s">
        <v>78</v>
      </c>
      <c r="F381" s="117" t="s">
        <v>78</v>
      </c>
      <c r="G381" s="120">
        <v>0.8</v>
      </c>
      <c r="H381" s="121" t="s">
        <v>1293</v>
      </c>
      <c r="I381" s="117" t="s">
        <v>1294</v>
      </c>
      <c r="J381" s="169" t="s">
        <v>1298</v>
      </c>
      <c r="K381" s="117" t="s">
        <v>1299</v>
      </c>
      <c r="L381" s="117" t="s">
        <v>102</v>
      </c>
      <c r="M381" s="117" t="s">
        <v>4</v>
      </c>
      <c r="N381" s="117" t="s">
        <v>188</v>
      </c>
    </row>
    <row r="382" spans="1:30" ht="24" hidden="1" customHeight="1" x14ac:dyDescent="0.2">
      <c r="A382" s="117">
        <v>378</v>
      </c>
      <c r="B382" s="118" t="s">
        <v>1300</v>
      </c>
      <c r="C382" s="119"/>
      <c r="D382" s="180" t="s">
        <v>87</v>
      </c>
      <c r="E382" s="117" t="s">
        <v>78</v>
      </c>
      <c r="F382" s="117" t="s">
        <v>78</v>
      </c>
      <c r="G382" s="120">
        <v>0.8</v>
      </c>
      <c r="H382" s="121" t="s">
        <v>1293</v>
      </c>
      <c r="I382" s="117" t="s">
        <v>1294</v>
      </c>
      <c r="J382" s="169" t="s">
        <v>1301</v>
      </c>
      <c r="K382" s="117" t="s">
        <v>1302</v>
      </c>
      <c r="L382" s="117" t="s">
        <v>102</v>
      </c>
      <c r="M382" s="117" t="s">
        <v>4</v>
      </c>
      <c r="N382" s="117" t="s">
        <v>188</v>
      </c>
    </row>
    <row r="383" spans="1:30" ht="24" hidden="1" customHeight="1" x14ac:dyDescent="0.2">
      <c r="A383" s="117">
        <v>379</v>
      </c>
      <c r="B383" s="118" t="s">
        <v>1303</v>
      </c>
      <c r="C383" s="119"/>
      <c r="D383" s="180" t="s">
        <v>87</v>
      </c>
      <c r="E383" s="117" t="s">
        <v>78</v>
      </c>
      <c r="F383" s="117" t="s">
        <v>78</v>
      </c>
      <c r="G383" s="120">
        <v>0.8</v>
      </c>
      <c r="H383" s="121" t="s">
        <v>1293</v>
      </c>
      <c r="I383" s="117" t="s">
        <v>1294</v>
      </c>
      <c r="J383" s="169" t="s">
        <v>1304</v>
      </c>
      <c r="K383" s="117" t="s">
        <v>1305</v>
      </c>
      <c r="L383" s="117" t="s">
        <v>102</v>
      </c>
      <c r="M383" s="117" t="s">
        <v>4</v>
      </c>
      <c r="N383" s="117" t="s">
        <v>1190</v>
      </c>
    </row>
    <row r="384" spans="1:30" ht="24" hidden="1" customHeight="1" x14ac:dyDescent="0.2">
      <c r="A384" s="117">
        <v>380</v>
      </c>
      <c r="B384" s="118" t="s">
        <v>1306</v>
      </c>
      <c r="C384" s="119"/>
      <c r="D384" s="180" t="s">
        <v>87</v>
      </c>
      <c r="E384" s="117" t="s">
        <v>78</v>
      </c>
      <c r="F384" s="117" t="s">
        <v>78</v>
      </c>
      <c r="G384" s="120">
        <v>0.8</v>
      </c>
      <c r="H384" s="121" t="s">
        <v>1293</v>
      </c>
      <c r="I384" s="117" t="s">
        <v>1294</v>
      </c>
      <c r="J384" s="169" t="s">
        <v>1307</v>
      </c>
      <c r="K384" s="117" t="s">
        <v>1308</v>
      </c>
      <c r="L384" s="117" t="s">
        <v>102</v>
      </c>
      <c r="M384" s="117" t="s">
        <v>4</v>
      </c>
      <c r="N384" s="117" t="s">
        <v>1190</v>
      </c>
    </row>
    <row r="385" spans="1:14" ht="24.75" hidden="1" x14ac:dyDescent="0.2">
      <c r="A385" s="117">
        <v>381</v>
      </c>
      <c r="B385" s="118" t="s">
        <v>1309</v>
      </c>
      <c r="C385" s="119"/>
      <c r="D385" s="180" t="s">
        <v>98</v>
      </c>
      <c r="E385" s="117" t="s">
        <v>78</v>
      </c>
      <c r="F385" s="117" t="s">
        <v>78</v>
      </c>
      <c r="G385" s="120">
        <v>0.6</v>
      </c>
      <c r="H385" s="121" t="s">
        <v>1293</v>
      </c>
      <c r="I385" s="117" t="s">
        <v>1310</v>
      </c>
      <c r="J385" s="169" t="s">
        <v>1311</v>
      </c>
      <c r="K385" s="117" t="s">
        <v>1312</v>
      </c>
      <c r="L385" s="117" t="s">
        <v>102</v>
      </c>
      <c r="M385" s="117" t="s">
        <v>4</v>
      </c>
      <c r="N385" s="117" t="s">
        <v>188</v>
      </c>
    </row>
    <row r="386" spans="1:14" ht="24.75" hidden="1" x14ac:dyDescent="0.2">
      <c r="A386" s="117">
        <v>382</v>
      </c>
      <c r="B386" s="118" t="s">
        <v>1313</v>
      </c>
      <c r="C386" s="119"/>
      <c r="D386" s="180" t="s">
        <v>98</v>
      </c>
      <c r="E386" s="117" t="s">
        <v>78</v>
      </c>
      <c r="F386" s="117" t="s">
        <v>78</v>
      </c>
      <c r="G386" s="120">
        <v>0.6</v>
      </c>
      <c r="H386" s="121" t="s">
        <v>1293</v>
      </c>
      <c r="I386" s="117" t="s">
        <v>1310</v>
      </c>
      <c r="J386" s="169" t="s">
        <v>1314</v>
      </c>
      <c r="K386" s="117" t="s">
        <v>1315</v>
      </c>
      <c r="L386" s="117" t="s">
        <v>102</v>
      </c>
      <c r="M386" s="117" t="s">
        <v>4</v>
      </c>
      <c r="N386" s="117" t="s">
        <v>188</v>
      </c>
    </row>
    <row r="387" spans="1:14" ht="24.75" hidden="1" x14ac:dyDescent="0.2">
      <c r="A387" s="117">
        <v>383</v>
      </c>
      <c r="B387" s="118" t="s">
        <v>1316</v>
      </c>
      <c r="C387" s="119"/>
      <c r="D387" s="180" t="s">
        <v>98</v>
      </c>
      <c r="E387" s="117" t="s">
        <v>78</v>
      </c>
      <c r="F387" s="117" t="s">
        <v>78</v>
      </c>
      <c r="G387" s="120">
        <v>0.6</v>
      </c>
      <c r="H387" s="121" t="s">
        <v>1293</v>
      </c>
      <c r="I387" s="117" t="s">
        <v>1310</v>
      </c>
      <c r="J387" s="169" t="s">
        <v>1317</v>
      </c>
      <c r="K387" s="117" t="s">
        <v>1318</v>
      </c>
      <c r="L387" s="117" t="s">
        <v>102</v>
      </c>
      <c r="M387" s="117" t="s">
        <v>4</v>
      </c>
      <c r="N387" s="117" t="s">
        <v>188</v>
      </c>
    </row>
    <row r="388" spans="1:14" ht="24.75" hidden="1" x14ac:dyDescent="0.2">
      <c r="A388" s="117">
        <v>384</v>
      </c>
      <c r="B388" s="118" t="s">
        <v>1319</v>
      </c>
      <c r="C388" s="119"/>
      <c r="D388" s="180" t="s">
        <v>98</v>
      </c>
      <c r="E388" s="117" t="s">
        <v>78</v>
      </c>
      <c r="F388" s="117" t="s">
        <v>78</v>
      </c>
      <c r="G388" s="120">
        <v>0.6</v>
      </c>
      <c r="H388" s="121" t="s">
        <v>1293</v>
      </c>
      <c r="I388" s="117" t="s">
        <v>1310</v>
      </c>
      <c r="J388" s="169" t="s">
        <v>1320</v>
      </c>
      <c r="K388" s="117" t="s">
        <v>1321</v>
      </c>
      <c r="L388" s="117" t="s">
        <v>102</v>
      </c>
      <c r="M388" s="117" t="s">
        <v>4</v>
      </c>
      <c r="N388" s="117" t="s">
        <v>188</v>
      </c>
    </row>
    <row r="389" spans="1:14" ht="24.75" x14ac:dyDescent="0.2">
      <c r="A389" s="117">
        <v>385</v>
      </c>
      <c r="B389" s="118" t="s">
        <v>1322</v>
      </c>
      <c r="C389" s="119"/>
      <c r="D389" s="180" t="s">
        <v>98</v>
      </c>
      <c r="E389" s="117" t="s">
        <v>78</v>
      </c>
      <c r="F389" s="117" t="s">
        <v>78</v>
      </c>
      <c r="G389" s="120">
        <v>0.6</v>
      </c>
      <c r="H389" s="121" t="s">
        <v>1293</v>
      </c>
      <c r="I389" s="117" t="s">
        <v>1310</v>
      </c>
      <c r="J389" s="169" t="s">
        <v>1323</v>
      </c>
      <c r="K389" s="117" t="s">
        <v>1324</v>
      </c>
      <c r="L389" s="117" t="s">
        <v>102</v>
      </c>
      <c r="M389" s="117" t="s">
        <v>145</v>
      </c>
      <c r="N389" s="117" t="s">
        <v>146</v>
      </c>
    </row>
    <row r="390" spans="1:14" ht="24.75" hidden="1" x14ac:dyDescent="0.2">
      <c r="A390" s="117">
        <v>386</v>
      </c>
      <c r="B390" s="118" t="s">
        <v>1325</v>
      </c>
      <c r="C390" s="119"/>
      <c r="D390" s="180" t="s">
        <v>98</v>
      </c>
      <c r="E390" s="117" t="s">
        <v>78</v>
      </c>
      <c r="F390" s="117" t="s">
        <v>78</v>
      </c>
      <c r="G390" s="120">
        <v>0.6</v>
      </c>
      <c r="H390" s="121" t="s">
        <v>1162</v>
      </c>
      <c r="I390" s="117" t="s">
        <v>1272</v>
      </c>
      <c r="J390" s="169" t="s">
        <v>1326</v>
      </c>
      <c r="K390" s="117" t="s">
        <v>1327</v>
      </c>
      <c r="L390" s="117" t="s">
        <v>102</v>
      </c>
      <c r="M390" s="117" t="s">
        <v>4</v>
      </c>
      <c r="N390" s="117" t="s">
        <v>188</v>
      </c>
    </row>
    <row r="391" spans="1:14" ht="24.75" hidden="1" x14ac:dyDescent="0.2">
      <c r="A391" s="117">
        <v>387</v>
      </c>
      <c r="B391" s="118" t="s">
        <v>1328</v>
      </c>
      <c r="C391" s="119"/>
      <c r="D391" s="180" t="s">
        <v>98</v>
      </c>
      <c r="E391" s="117" t="s">
        <v>78</v>
      </c>
      <c r="F391" s="117" t="s">
        <v>78</v>
      </c>
      <c r="G391" s="120">
        <v>0.6</v>
      </c>
      <c r="H391" s="121" t="s">
        <v>1162</v>
      </c>
      <c r="I391" s="117" t="s">
        <v>1272</v>
      </c>
      <c r="J391" s="169" t="s">
        <v>1329</v>
      </c>
      <c r="K391" s="117" t="s">
        <v>1330</v>
      </c>
      <c r="L391" s="117" t="s">
        <v>102</v>
      </c>
      <c r="M391" s="117" t="s">
        <v>4</v>
      </c>
      <c r="N391" s="117" t="s">
        <v>188</v>
      </c>
    </row>
    <row r="392" spans="1:14" ht="24.75" hidden="1" x14ac:dyDescent="0.2">
      <c r="A392" s="117">
        <v>388</v>
      </c>
      <c r="B392" s="118" t="s">
        <v>1331</v>
      </c>
      <c r="C392" s="119"/>
      <c r="D392" s="180" t="s">
        <v>98</v>
      </c>
      <c r="E392" s="117" t="s">
        <v>78</v>
      </c>
      <c r="F392" s="117" t="s">
        <v>78</v>
      </c>
      <c r="G392" s="120">
        <v>0.6</v>
      </c>
      <c r="H392" s="121" t="s">
        <v>1162</v>
      </c>
      <c r="I392" s="117" t="s">
        <v>1272</v>
      </c>
      <c r="J392" s="169" t="s">
        <v>1332</v>
      </c>
      <c r="K392" s="117" t="s">
        <v>1333</v>
      </c>
      <c r="L392" s="117" t="s">
        <v>102</v>
      </c>
      <c r="M392" s="117" t="s">
        <v>4</v>
      </c>
      <c r="N392" s="117" t="s">
        <v>188</v>
      </c>
    </row>
    <row r="393" spans="1:14" ht="24.75" hidden="1" x14ac:dyDescent="0.2">
      <c r="A393" s="117">
        <v>389</v>
      </c>
      <c r="B393" s="118" t="s">
        <v>1334</v>
      </c>
      <c r="C393" s="119"/>
      <c r="D393" s="180" t="s">
        <v>98</v>
      </c>
      <c r="E393" s="117" t="s">
        <v>78</v>
      </c>
      <c r="F393" s="117" t="s">
        <v>78</v>
      </c>
      <c r="G393" s="120">
        <v>0.6</v>
      </c>
      <c r="H393" s="121" t="s">
        <v>1162</v>
      </c>
      <c r="I393" s="117" t="s">
        <v>1335</v>
      </c>
      <c r="J393" s="169" t="s">
        <v>1336</v>
      </c>
      <c r="K393" s="117" t="s">
        <v>1337</v>
      </c>
      <c r="L393" s="117" t="s">
        <v>102</v>
      </c>
      <c r="M393" s="117" t="s">
        <v>4</v>
      </c>
      <c r="N393" s="117" t="s">
        <v>188</v>
      </c>
    </row>
    <row r="394" spans="1:14" ht="24.75" hidden="1" x14ac:dyDescent="0.2">
      <c r="A394" s="117">
        <v>390</v>
      </c>
      <c r="B394" s="118" t="s">
        <v>1338</v>
      </c>
      <c r="C394" s="119"/>
      <c r="D394" s="180" t="s">
        <v>98</v>
      </c>
      <c r="E394" s="117" t="s">
        <v>78</v>
      </c>
      <c r="F394" s="117" t="s">
        <v>78</v>
      </c>
      <c r="G394" s="120">
        <v>0.6</v>
      </c>
      <c r="H394" s="121" t="s">
        <v>1162</v>
      </c>
      <c r="I394" s="117" t="s">
        <v>1335</v>
      </c>
      <c r="J394" s="169" t="s">
        <v>1339</v>
      </c>
      <c r="K394" s="117" t="s">
        <v>1340</v>
      </c>
      <c r="L394" s="117" t="s">
        <v>102</v>
      </c>
      <c r="M394" s="117" t="s">
        <v>4</v>
      </c>
      <c r="N394" s="117" t="s">
        <v>188</v>
      </c>
    </row>
    <row r="395" spans="1:14" ht="24.75" hidden="1" x14ac:dyDescent="0.2">
      <c r="A395" s="138">
        <v>391</v>
      </c>
      <c r="B395" s="135" t="s">
        <v>1341</v>
      </c>
      <c r="C395" s="136"/>
      <c r="D395" s="138" t="s">
        <v>199</v>
      </c>
      <c r="E395" s="138" t="s">
        <v>78</v>
      </c>
      <c r="F395" s="117" t="s">
        <v>78</v>
      </c>
      <c r="G395" s="120">
        <v>0.2</v>
      </c>
      <c r="H395" s="137" t="s">
        <v>1168</v>
      </c>
      <c r="I395" s="165">
        <v>243028</v>
      </c>
      <c r="J395" s="138" t="s">
        <v>1342</v>
      </c>
      <c r="K395" s="138" t="s">
        <v>1343</v>
      </c>
      <c r="L395" s="138" t="s">
        <v>102</v>
      </c>
      <c r="M395" s="138" t="s">
        <v>214</v>
      </c>
      <c r="N395" s="138" t="s">
        <v>215</v>
      </c>
    </row>
    <row r="396" spans="1:14" ht="24.75" hidden="1" x14ac:dyDescent="0.2">
      <c r="A396" s="138">
        <v>392</v>
      </c>
      <c r="B396" s="135" t="s">
        <v>1344</v>
      </c>
      <c r="C396" s="136"/>
      <c r="D396" s="138" t="s">
        <v>199</v>
      </c>
      <c r="E396" s="138" t="s">
        <v>78</v>
      </c>
      <c r="F396" s="117" t="s">
        <v>78</v>
      </c>
      <c r="G396" s="120">
        <v>0.2</v>
      </c>
      <c r="H396" s="137" t="s">
        <v>1168</v>
      </c>
      <c r="I396" s="165">
        <v>243028</v>
      </c>
      <c r="J396" s="138" t="s">
        <v>1345</v>
      </c>
      <c r="K396" s="138" t="s">
        <v>1346</v>
      </c>
      <c r="L396" s="138" t="s">
        <v>102</v>
      </c>
      <c r="M396" s="138" t="s">
        <v>214</v>
      </c>
      <c r="N396" s="138" t="s">
        <v>215</v>
      </c>
    </row>
    <row r="397" spans="1:14" ht="24.75" hidden="1" x14ac:dyDescent="0.2">
      <c r="A397" s="138">
        <v>393</v>
      </c>
      <c r="B397" s="36" t="s">
        <v>1347</v>
      </c>
      <c r="C397" s="136"/>
      <c r="D397" s="138" t="s">
        <v>76</v>
      </c>
      <c r="E397" s="138" t="s">
        <v>77</v>
      </c>
      <c r="F397" s="117" t="s">
        <v>78</v>
      </c>
      <c r="G397" s="120">
        <v>1</v>
      </c>
      <c r="H397" s="137" t="s">
        <v>638</v>
      </c>
      <c r="I397" s="138" t="s">
        <v>1348</v>
      </c>
      <c r="J397" s="138" t="s">
        <v>1349</v>
      </c>
      <c r="K397" s="138" t="s">
        <v>1350</v>
      </c>
      <c r="L397" s="138" t="s">
        <v>83</v>
      </c>
      <c r="M397" s="138" t="s">
        <v>214</v>
      </c>
      <c r="N397" s="138" t="s">
        <v>215</v>
      </c>
    </row>
    <row r="398" spans="1:14" ht="24.75" hidden="1" x14ac:dyDescent="0.2">
      <c r="A398" s="138">
        <v>394</v>
      </c>
      <c r="B398" s="135" t="s">
        <v>1351</v>
      </c>
      <c r="C398" s="136"/>
      <c r="D398" s="138" t="s">
        <v>76</v>
      </c>
      <c r="E398" s="138" t="s">
        <v>77</v>
      </c>
      <c r="F398" s="117" t="s">
        <v>78</v>
      </c>
      <c r="G398" s="120">
        <v>1</v>
      </c>
      <c r="H398" s="137" t="s">
        <v>1352</v>
      </c>
      <c r="I398" s="138" t="s">
        <v>1353</v>
      </c>
      <c r="J398" s="138" t="s">
        <v>635</v>
      </c>
      <c r="K398" s="138" t="s">
        <v>1354</v>
      </c>
      <c r="L398" s="138" t="s">
        <v>83</v>
      </c>
      <c r="M398" s="138" t="s">
        <v>214</v>
      </c>
      <c r="N398" s="138" t="s">
        <v>215</v>
      </c>
    </row>
    <row r="399" spans="1:14" ht="24.75" hidden="1" x14ac:dyDescent="0.2">
      <c r="A399" s="138">
        <v>395</v>
      </c>
      <c r="B399" s="135" t="s">
        <v>1355</v>
      </c>
      <c r="C399" s="136"/>
      <c r="D399" s="180" t="s">
        <v>199</v>
      </c>
      <c r="E399" s="138" t="s">
        <v>78</v>
      </c>
      <c r="F399" s="117" t="s">
        <v>88</v>
      </c>
      <c r="G399" s="120">
        <v>0.2</v>
      </c>
      <c r="H399" s="137" t="s">
        <v>1356</v>
      </c>
      <c r="I399" s="165">
        <v>243035</v>
      </c>
      <c r="J399" s="195" t="s">
        <v>1357</v>
      </c>
      <c r="K399" s="138" t="s">
        <v>1358</v>
      </c>
      <c r="L399" s="138" t="s">
        <v>102</v>
      </c>
      <c r="M399" s="138" t="s">
        <v>84</v>
      </c>
      <c r="N399" s="138" t="s">
        <v>653</v>
      </c>
    </row>
    <row r="400" spans="1:14" ht="21.75" hidden="1" customHeight="1" x14ac:dyDescent="0.2">
      <c r="A400" s="138">
        <v>396</v>
      </c>
      <c r="B400" s="117" t="s">
        <v>1359</v>
      </c>
      <c r="C400" s="117"/>
      <c r="D400" s="180" t="s">
        <v>87</v>
      </c>
      <c r="E400" s="138" t="s">
        <v>78</v>
      </c>
      <c r="F400" s="117" t="s">
        <v>78</v>
      </c>
      <c r="G400" s="120">
        <v>0.8</v>
      </c>
      <c r="H400" s="121" t="s">
        <v>1360</v>
      </c>
      <c r="I400" s="117" t="s">
        <v>1361</v>
      </c>
      <c r="J400" s="117" t="s">
        <v>1362</v>
      </c>
      <c r="K400" s="117" t="s">
        <v>1363</v>
      </c>
      <c r="L400" s="138" t="s">
        <v>102</v>
      </c>
      <c r="M400" s="117" t="s">
        <v>4</v>
      </c>
      <c r="N400" s="117" t="s">
        <v>188</v>
      </c>
    </row>
    <row r="401" spans="1:14" ht="21.75" hidden="1" customHeight="1" x14ac:dyDescent="0.2">
      <c r="A401" s="138">
        <v>397</v>
      </c>
      <c r="B401" s="117" t="s">
        <v>1364</v>
      </c>
      <c r="C401" s="117"/>
      <c r="D401" s="180" t="s">
        <v>87</v>
      </c>
      <c r="E401" s="138" t="s">
        <v>78</v>
      </c>
      <c r="F401" s="117" t="s">
        <v>78</v>
      </c>
      <c r="G401" s="120">
        <v>0.8</v>
      </c>
      <c r="H401" s="121" t="s">
        <v>1360</v>
      </c>
      <c r="I401" s="117" t="s">
        <v>1361</v>
      </c>
      <c r="J401" s="117" t="s">
        <v>1365</v>
      </c>
      <c r="K401" s="117" t="s">
        <v>1366</v>
      </c>
      <c r="L401" s="138" t="s">
        <v>102</v>
      </c>
      <c r="M401" s="117" t="s">
        <v>4</v>
      </c>
      <c r="N401" s="117" t="s">
        <v>1190</v>
      </c>
    </row>
    <row r="402" spans="1:14" ht="21" hidden="1" customHeight="1" x14ac:dyDescent="0.2">
      <c r="A402" s="138">
        <v>398</v>
      </c>
      <c r="B402" s="117" t="s">
        <v>1367</v>
      </c>
      <c r="C402" s="117"/>
      <c r="D402" s="180" t="s">
        <v>87</v>
      </c>
      <c r="E402" s="138" t="s">
        <v>78</v>
      </c>
      <c r="F402" s="117" t="s">
        <v>78</v>
      </c>
      <c r="G402" s="120">
        <v>0.8</v>
      </c>
      <c r="H402" s="121" t="s">
        <v>1360</v>
      </c>
      <c r="I402" s="117" t="s">
        <v>1361</v>
      </c>
      <c r="J402" s="117" t="s">
        <v>1368</v>
      </c>
      <c r="K402" s="117" t="s">
        <v>1369</v>
      </c>
      <c r="L402" s="138" t="s">
        <v>102</v>
      </c>
      <c r="M402" s="117" t="s">
        <v>4</v>
      </c>
      <c r="N402" s="117" t="s">
        <v>1190</v>
      </c>
    </row>
    <row r="403" spans="1:14" ht="21.75" hidden="1" customHeight="1" x14ac:dyDescent="0.2">
      <c r="A403" s="138">
        <v>399</v>
      </c>
      <c r="B403" s="117" t="s">
        <v>1370</v>
      </c>
      <c r="C403" s="117"/>
      <c r="D403" s="180" t="s">
        <v>87</v>
      </c>
      <c r="E403" s="138" t="s">
        <v>78</v>
      </c>
      <c r="F403" s="117" t="s">
        <v>78</v>
      </c>
      <c r="G403" s="120">
        <v>0.8</v>
      </c>
      <c r="H403" s="121" t="s">
        <v>1360</v>
      </c>
      <c r="I403" s="117" t="s">
        <v>1361</v>
      </c>
      <c r="J403" s="117" t="s">
        <v>1371</v>
      </c>
      <c r="K403" s="117" t="s">
        <v>1372</v>
      </c>
      <c r="L403" s="138" t="s">
        <v>102</v>
      </c>
      <c r="M403" s="117" t="s">
        <v>4</v>
      </c>
      <c r="N403" s="117" t="s">
        <v>1190</v>
      </c>
    </row>
    <row r="404" spans="1:14" ht="22.5" hidden="1" customHeight="1" x14ac:dyDescent="0.2">
      <c r="A404" s="138">
        <v>400</v>
      </c>
      <c r="B404" s="117" t="s">
        <v>1373</v>
      </c>
      <c r="C404" s="117"/>
      <c r="D404" s="180" t="s">
        <v>87</v>
      </c>
      <c r="E404" s="138" t="s">
        <v>78</v>
      </c>
      <c r="F404" s="117" t="s">
        <v>78</v>
      </c>
      <c r="G404" s="120">
        <v>0.8</v>
      </c>
      <c r="H404" s="121" t="s">
        <v>1360</v>
      </c>
      <c r="I404" s="117" t="s">
        <v>1361</v>
      </c>
      <c r="J404" s="117" t="s">
        <v>1374</v>
      </c>
      <c r="K404" s="117" t="s">
        <v>1375</v>
      </c>
      <c r="L404" s="138" t="s">
        <v>102</v>
      </c>
      <c r="M404" s="117" t="s">
        <v>4</v>
      </c>
      <c r="N404" s="117" t="s">
        <v>177</v>
      </c>
    </row>
    <row r="405" spans="1:14" ht="20.25" hidden="1" customHeight="1" x14ac:dyDescent="0.2">
      <c r="A405" s="138">
        <v>401</v>
      </c>
      <c r="B405" s="117" t="s">
        <v>1376</v>
      </c>
      <c r="C405" s="117"/>
      <c r="D405" s="180" t="s">
        <v>98</v>
      </c>
      <c r="E405" s="138" t="s">
        <v>78</v>
      </c>
      <c r="F405" s="117" t="s">
        <v>78</v>
      </c>
      <c r="G405" s="120">
        <v>0.6</v>
      </c>
      <c r="H405" s="121" t="s">
        <v>1377</v>
      </c>
      <c r="I405" s="117" t="s">
        <v>1378</v>
      </c>
      <c r="J405" s="117" t="s">
        <v>1379</v>
      </c>
      <c r="K405" s="117" t="s">
        <v>1380</v>
      </c>
      <c r="L405" s="138" t="s">
        <v>102</v>
      </c>
      <c r="M405" s="117" t="s">
        <v>4</v>
      </c>
      <c r="N405" s="117" t="s">
        <v>188</v>
      </c>
    </row>
    <row r="406" spans="1:14" ht="24" hidden="1" customHeight="1" x14ac:dyDescent="0.2">
      <c r="A406" s="138">
        <v>402</v>
      </c>
      <c r="B406" s="117" t="s">
        <v>1381</v>
      </c>
      <c r="C406" s="117"/>
      <c r="D406" s="180" t="s">
        <v>98</v>
      </c>
      <c r="E406" s="138" t="s">
        <v>78</v>
      </c>
      <c r="F406" s="117" t="s">
        <v>78</v>
      </c>
      <c r="G406" s="120">
        <v>0.6</v>
      </c>
      <c r="H406" s="121" t="s">
        <v>1377</v>
      </c>
      <c r="I406" s="117" t="s">
        <v>1378</v>
      </c>
      <c r="J406" s="117" t="s">
        <v>1382</v>
      </c>
      <c r="K406" s="117" t="s">
        <v>1383</v>
      </c>
      <c r="L406" s="138" t="s">
        <v>102</v>
      </c>
      <c r="M406" s="117" t="s">
        <v>4</v>
      </c>
      <c r="N406" s="117" t="s">
        <v>188</v>
      </c>
    </row>
    <row r="407" spans="1:14" ht="21.75" hidden="1" customHeight="1" x14ac:dyDescent="0.2">
      <c r="A407" s="138">
        <v>403</v>
      </c>
      <c r="B407" s="117" t="s">
        <v>1384</v>
      </c>
      <c r="C407" s="117"/>
      <c r="D407" s="180" t="s">
        <v>98</v>
      </c>
      <c r="E407" s="138" t="s">
        <v>78</v>
      </c>
      <c r="F407" s="117" t="s">
        <v>78</v>
      </c>
      <c r="G407" s="120">
        <v>0.6</v>
      </c>
      <c r="H407" s="121" t="s">
        <v>1385</v>
      </c>
      <c r="I407" s="117" t="s">
        <v>1378</v>
      </c>
      <c r="J407" s="117" t="s">
        <v>1386</v>
      </c>
      <c r="K407" s="117" t="s">
        <v>1387</v>
      </c>
      <c r="L407" s="117" t="s">
        <v>83</v>
      </c>
      <c r="M407" s="117" t="s">
        <v>4</v>
      </c>
      <c r="N407" s="117" t="s">
        <v>93</v>
      </c>
    </row>
    <row r="408" spans="1:14" ht="18.75" hidden="1" customHeight="1" x14ac:dyDescent="0.2">
      <c r="A408" s="138">
        <v>404</v>
      </c>
      <c r="B408" s="117" t="s">
        <v>1388</v>
      </c>
      <c r="C408" s="117"/>
      <c r="D408" s="180" t="s">
        <v>98</v>
      </c>
      <c r="E408" s="138" t="s">
        <v>78</v>
      </c>
      <c r="F408" s="117" t="s">
        <v>78</v>
      </c>
      <c r="G408" s="120">
        <v>0.6</v>
      </c>
      <c r="H408" s="121" t="s">
        <v>1385</v>
      </c>
      <c r="I408" s="117" t="s">
        <v>1378</v>
      </c>
      <c r="J408" s="117" t="s">
        <v>1389</v>
      </c>
      <c r="K408" s="117" t="s">
        <v>1390</v>
      </c>
      <c r="L408" s="117" t="s">
        <v>102</v>
      </c>
      <c r="M408" s="117" t="s">
        <v>4</v>
      </c>
      <c r="N408" s="117" t="s">
        <v>93</v>
      </c>
    </row>
    <row r="409" spans="1:14" ht="18.75" hidden="1" customHeight="1" x14ac:dyDescent="0.2">
      <c r="A409" s="117">
        <v>405</v>
      </c>
      <c r="B409" s="117" t="s">
        <v>1391</v>
      </c>
      <c r="C409" s="117"/>
      <c r="D409" s="180" t="s">
        <v>76</v>
      </c>
      <c r="E409" s="138" t="s">
        <v>78</v>
      </c>
      <c r="F409" s="117" t="s">
        <v>78</v>
      </c>
      <c r="G409" s="120">
        <v>1</v>
      </c>
      <c r="H409" s="121" t="s">
        <v>1113</v>
      </c>
      <c r="I409" s="117" t="s">
        <v>1392</v>
      </c>
      <c r="J409" s="117" t="s">
        <v>1393</v>
      </c>
      <c r="K409" s="117" t="s">
        <v>1394</v>
      </c>
      <c r="L409" s="117" t="s">
        <v>83</v>
      </c>
      <c r="M409" s="117" t="s">
        <v>84</v>
      </c>
      <c r="N409" s="117" t="s">
        <v>85</v>
      </c>
    </row>
    <row r="410" spans="1:14" ht="21.75" hidden="1" customHeight="1" x14ac:dyDescent="0.2">
      <c r="A410" s="138">
        <v>406</v>
      </c>
      <c r="B410" s="117" t="s">
        <v>1123</v>
      </c>
      <c r="C410" s="117"/>
      <c r="D410" s="180" t="s">
        <v>76</v>
      </c>
      <c r="E410" s="138" t="s">
        <v>78</v>
      </c>
      <c r="F410" s="117" t="s">
        <v>78</v>
      </c>
      <c r="G410" s="120">
        <v>1</v>
      </c>
      <c r="H410" s="121" t="s">
        <v>1113</v>
      </c>
      <c r="I410" s="117" t="s">
        <v>1395</v>
      </c>
      <c r="J410" s="117" t="s">
        <v>1396</v>
      </c>
      <c r="K410" s="117" t="s">
        <v>1397</v>
      </c>
      <c r="L410" s="117" t="s">
        <v>83</v>
      </c>
      <c r="M410" s="117" t="s">
        <v>84</v>
      </c>
      <c r="N410" s="117" t="s">
        <v>85</v>
      </c>
    </row>
    <row r="411" spans="1:14" ht="21" hidden="1" customHeight="1" x14ac:dyDescent="0.2">
      <c r="A411" s="138">
        <v>407</v>
      </c>
      <c r="B411" s="117" t="s">
        <v>1120</v>
      </c>
      <c r="C411" s="117"/>
      <c r="D411" s="180" t="s">
        <v>76</v>
      </c>
      <c r="E411" s="138" t="s">
        <v>78</v>
      </c>
      <c r="F411" s="117" t="s">
        <v>78</v>
      </c>
      <c r="G411" s="120">
        <v>1</v>
      </c>
      <c r="H411" s="121" t="s">
        <v>1113</v>
      </c>
      <c r="I411" s="117" t="s">
        <v>1395</v>
      </c>
      <c r="J411" s="117" t="s">
        <v>1398</v>
      </c>
      <c r="K411" s="117" t="s">
        <v>1399</v>
      </c>
      <c r="L411" s="117" t="s">
        <v>83</v>
      </c>
      <c r="M411" s="117" t="s">
        <v>84</v>
      </c>
      <c r="N411" s="117" t="s">
        <v>85</v>
      </c>
    </row>
    <row r="412" spans="1:14" ht="21" hidden="1" customHeight="1" x14ac:dyDescent="0.2">
      <c r="A412" s="138">
        <v>408</v>
      </c>
      <c r="B412" s="117" t="s">
        <v>1400</v>
      </c>
      <c r="C412" s="117"/>
      <c r="D412" s="180" t="s">
        <v>98</v>
      </c>
      <c r="E412" s="138" t="s">
        <v>78</v>
      </c>
      <c r="F412" s="117" t="s">
        <v>78</v>
      </c>
      <c r="G412" s="120">
        <v>0.6</v>
      </c>
      <c r="H412" s="121" t="s">
        <v>1401</v>
      </c>
      <c r="I412" s="117" t="s">
        <v>1335</v>
      </c>
      <c r="J412" s="117" t="s">
        <v>1402</v>
      </c>
      <c r="K412" s="117" t="s">
        <v>1403</v>
      </c>
      <c r="L412" s="117" t="s">
        <v>102</v>
      </c>
      <c r="M412" s="117" t="s">
        <v>4</v>
      </c>
      <c r="N412" s="117" t="s">
        <v>129</v>
      </c>
    </row>
    <row r="413" spans="1:14" ht="23.25" hidden="1" customHeight="1" x14ac:dyDescent="0.2">
      <c r="A413" s="138">
        <v>409</v>
      </c>
      <c r="B413" s="36" t="s">
        <v>1404</v>
      </c>
      <c r="C413" s="37"/>
      <c r="D413" s="180" t="s">
        <v>451</v>
      </c>
      <c r="E413" s="138" t="s">
        <v>78</v>
      </c>
      <c r="F413" s="138" t="s">
        <v>78</v>
      </c>
      <c r="G413" s="120">
        <v>0.4</v>
      </c>
      <c r="H413" s="193" t="s">
        <v>1405</v>
      </c>
      <c r="I413" s="196" t="s">
        <v>1406</v>
      </c>
      <c r="J413" s="138" t="s">
        <v>1407</v>
      </c>
      <c r="K413" s="180" t="s">
        <v>1408</v>
      </c>
      <c r="L413" s="138" t="s">
        <v>102</v>
      </c>
      <c r="M413" s="180" t="s">
        <v>214</v>
      </c>
      <c r="N413" s="138" t="s">
        <v>465</v>
      </c>
    </row>
    <row r="414" spans="1:14" ht="21.75" hidden="1" customHeight="1" x14ac:dyDescent="0.2">
      <c r="A414" s="138">
        <v>410</v>
      </c>
      <c r="B414" s="36" t="s">
        <v>1409</v>
      </c>
      <c r="C414" s="37"/>
      <c r="D414" s="180" t="s">
        <v>451</v>
      </c>
      <c r="E414" s="138" t="s">
        <v>78</v>
      </c>
      <c r="F414" s="138" t="s">
        <v>78</v>
      </c>
      <c r="G414" s="120">
        <v>0.4</v>
      </c>
      <c r="H414" s="193" t="s">
        <v>1405</v>
      </c>
      <c r="I414" s="196" t="s">
        <v>1406</v>
      </c>
      <c r="J414" s="138" t="s">
        <v>1410</v>
      </c>
      <c r="K414" s="180" t="s">
        <v>1411</v>
      </c>
      <c r="L414" s="138" t="s">
        <v>102</v>
      </c>
      <c r="M414" s="180" t="s">
        <v>214</v>
      </c>
      <c r="N414" s="138" t="s">
        <v>465</v>
      </c>
    </row>
    <row r="415" spans="1:14" ht="21" hidden="1" customHeight="1" x14ac:dyDescent="0.2">
      <c r="A415" s="138">
        <v>411</v>
      </c>
      <c r="B415" s="36" t="s">
        <v>1412</v>
      </c>
      <c r="C415" s="37"/>
      <c r="D415" s="180" t="s">
        <v>451</v>
      </c>
      <c r="E415" s="138" t="s">
        <v>78</v>
      </c>
      <c r="F415" s="138" t="s">
        <v>78</v>
      </c>
      <c r="G415" s="120">
        <v>0.4</v>
      </c>
      <c r="H415" s="193" t="s">
        <v>1405</v>
      </c>
      <c r="I415" s="196" t="s">
        <v>1406</v>
      </c>
      <c r="J415" s="138" t="s">
        <v>1413</v>
      </c>
      <c r="K415" s="180" t="s">
        <v>1414</v>
      </c>
      <c r="L415" s="138" t="s">
        <v>102</v>
      </c>
      <c r="M415" s="180" t="s">
        <v>214</v>
      </c>
      <c r="N415" s="138" t="s">
        <v>465</v>
      </c>
    </row>
    <row r="416" spans="1:14" ht="18.75" hidden="1" customHeight="1" x14ac:dyDescent="0.2">
      <c r="A416" s="138">
        <v>412</v>
      </c>
      <c r="B416" s="36" t="s">
        <v>1415</v>
      </c>
      <c r="C416" s="37"/>
      <c r="D416" s="180" t="s">
        <v>451</v>
      </c>
      <c r="E416" s="138" t="s">
        <v>78</v>
      </c>
      <c r="F416" s="138" t="s">
        <v>78</v>
      </c>
      <c r="G416" s="120">
        <v>0.4</v>
      </c>
      <c r="H416" s="193" t="s">
        <v>1405</v>
      </c>
      <c r="I416" s="196" t="s">
        <v>1406</v>
      </c>
      <c r="J416" s="138" t="s">
        <v>1416</v>
      </c>
      <c r="K416" s="180" t="s">
        <v>1417</v>
      </c>
      <c r="L416" s="138" t="s">
        <v>102</v>
      </c>
      <c r="M416" s="180" t="s">
        <v>214</v>
      </c>
      <c r="N416" s="138" t="s">
        <v>465</v>
      </c>
    </row>
    <row r="417" spans="1:14" ht="26.25" hidden="1" customHeight="1" x14ac:dyDescent="0.2">
      <c r="A417" s="138">
        <v>413</v>
      </c>
      <c r="B417" s="36" t="s">
        <v>1418</v>
      </c>
      <c r="C417" s="37"/>
      <c r="D417" s="180" t="s">
        <v>451</v>
      </c>
      <c r="E417" s="138" t="s">
        <v>78</v>
      </c>
      <c r="F417" s="138" t="s">
        <v>78</v>
      </c>
      <c r="G417" s="120">
        <v>0.4</v>
      </c>
      <c r="H417" s="193" t="s">
        <v>1405</v>
      </c>
      <c r="I417" s="196" t="s">
        <v>1406</v>
      </c>
      <c r="J417" s="138" t="s">
        <v>1419</v>
      </c>
      <c r="K417" s="180" t="s">
        <v>1408</v>
      </c>
      <c r="L417" s="138" t="s">
        <v>102</v>
      </c>
      <c r="M417" s="180" t="s">
        <v>214</v>
      </c>
      <c r="N417" s="138" t="s">
        <v>465</v>
      </c>
    </row>
    <row r="418" spans="1:14" ht="24" hidden="1" customHeight="1" x14ac:dyDescent="0.2">
      <c r="A418" s="138">
        <v>414</v>
      </c>
      <c r="B418" s="36" t="s">
        <v>1420</v>
      </c>
      <c r="C418" s="37"/>
      <c r="D418" s="180" t="s">
        <v>451</v>
      </c>
      <c r="E418" s="138" t="s">
        <v>78</v>
      </c>
      <c r="F418" s="138" t="s">
        <v>78</v>
      </c>
      <c r="G418" s="120">
        <v>0.4</v>
      </c>
      <c r="H418" s="193" t="s">
        <v>1405</v>
      </c>
      <c r="I418" s="196" t="s">
        <v>1406</v>
      </c>
      <c r="J418" s="138" t="s">
        <v>1421</v>
      </c>
      <c r="K418" s="180" t="s">
        <v>1411</v>
      </c>
      <c r="L418" s="138" t="s">
        <v>102</v>
      </c>
      <c r="M418" s="180" t="s">
        <v>214</v>
      </c>
      <c r="N418" s="138" t="s">
        <v>465</v>
      </c>
    </row>
    <row r="419" spans="1:14" ht="21" hidden="1" customHeight="1" x14ac:dyDescent="0.2">
      <c r="A419" s="138">
        <v>415</v>
      </c>
      <c r="B419" s="36" t="s">
        <v>1422</v>
      </c>
      <c r="C419" s="37"/>
      <c r="D419" s="180" t="s">
        <v>451</v>
      </c>
      <c r="E419" s="138" t="s">
        <v>78</v>
      </c>
      <c r="F419" s="138" t="s">
        <v>78</v>
      </c>
      <c r="G419" s="120">
        <v>0.4</v>
      </c>
      <c r="H419" s="193" t="s">
        <v>1405</v>
      </c>
      <c r="I419" s="196" t="s">
        <v>1406</v>
      </c>
      <c r="J419" s="138" t="s">
        <v>1423</v>
      </c>
      <c r="K419" s="180" t="s">
        <v>1414</v>
      </c>
      <c r="L419" s="138" t="s">
        <v>102</v>
      </c>
      <c r="M419" s="180" t="s">
        <v>214</v>
      </c>
      <c r="N419" s="138" t="s">
        <v>465</v>
      </c>
    </row>
    <row r="420" spans="1:14" ht="26.25" hidden="1" customHeight="1" x14ac:dyDescent="0.2">
      <c r="A420" s="138">
        <v>416</v>
      </c>
      <c r="B420" s="51" t="s">
        <v>1424</v>
      </c>
      <c r="C420" s="52"/>
      <c r="D420" s="180" t="s">
        <v>451</v>
      </c>
      <c r="E420" s="138" t="s">
        <v>78</v>
      </c>
      <c r="F420" s="138" t="s">
        <v>78</v>
      </c>
      <c r="G420" s="120">
        <v>0.4</v>
      </c>
      <c r="H420" s="193" t="s">
        <v>1405</v>
      </c>
      <c r="I420" s="196" t="s">
        <v>1406</v>
      </c>
      <c r="J420" s="138" t="s">
        <v>1425</v>
      </c>
      <c r="K420" s="180" t="s">
        <v>1417</v>
      </c>
      <c r="L420" s="138" t="s">
        <v>102</v>
      </c>
      <c r="M420" s="180" t="s">
        <v>214</v>
      </c>
      <c r="N420" s="138" t="s">
        <v>465</v>
      </c>
    </row>
    <row r="421" spans="1:14" ht="24" hidden="1" customHeight="1" x14ac:dyDescent="0.2">
      <c r="A421" s="138">
        <v>417</v>
      </c>
      <c r="B421" s="15" t="s">
        <v>1426</v>
      </c>
      <c r="C421" s="15"/>
      <c r="D421" s="180" t="s">
        <v>199</v>
      </c>
      <c r="E421" s="138" t="s">
        <v>78</v>
      </c>
      <c r="F421" s="138" t="s">
        <v>78</v>
      </c>
      <c r="G421" s="120">
        <v>0.2</v>
      </c>
      <c r="H421" s="15" t="s">
        <v>1427</v>
      </c>
      <c r="I421" s="196">
        <v>243028</v>
      </c>
      <c r="J421" s="15" t="s">
        <v>1428</v>
      </c>
      <c r="K421" s="138" t="s">
        <v>1429</v>
      </c>
      <c r="L421" s="138" t="s">
        <v>102</v>
      </c>
      <c r="M421" s="180" t="s">
        <v>214</v>
      </c>
      <c r="N421" s="138" t="s">
        <v>465</v>
      </c>
    </row>
    <row r="422" spans="1:14" ht="22.5" hidden="1" customHeight="1" x14ac:dyDescent="0.2">
      <c r="A422" s="138">
        <v>418</v>
      </c>
      <c r="B422" s="164" t="s">
        <v>1430</v>
      </c>
      <c r="C422" s="137"/>
      <c r="D422" s="180" t="s">
        <v>199</v>
      </c>
      <c r="E422" s="138" t="s">
        <v>78</v>
      </c>
      <c r="F422" s="138" t="s">
        <v>78</v>
      </c>
      <c r="G422" s="120">
        <v>0.2</v>
      </c>
      <c r="H422" s="15" t="s">
        <v>1427</v>
      </c>
      <c r="I422" s="196">
        <v>243028</v>
      </c>
      <c r="J422" s="15" t="s">
        <v>1431</v>
      </c>
      <c r="K422" s="138" t="s">
        <v>1432</v>
      </c>
      <c r="L422" s="138" t="s">
        <v>102</v>
      </c>
      <c r="M422" s="180" t="s">
        <v>214</v>
      </c>
      <c r="N422" s="138" t="s">
        <v>465</v>
      </c>
    </row>
    <row r="423" spans="1:14" ht="24" hidden="1" customHeight="1" x14ac:dyDescent="0.2">
      <c r="A423" s="138">
        <v>419</v>
      </c>
      <c r="B423" s="197" t="s">
        <v>1433</v>
      </c>
      <c r="C423" s="16"/>
      <c r="D423" s="180" t="s">
        <v>199</v>
      </c>
      <c r="E423" s="138" t="s">
        <v>78</v>
      </c>
      <c r="F423" s="138" t="s">
        <v>78</v>
      </c>
      <c r="G423" s="120">
        <v>0.2</v>
      </c>
      <c r="H423" s="15" t="s">
        <v>1427</v>
      </c>
      <c r="I423" s="196">
        <v>243028</v>
      </c>
      <c r="J423" s="16" t="s">
        <v>1434</v>
      </c>
      <c r="K423" s="198" t="s">
        <v>1435</v>
      </c>
      <c r="L423" s="138" t="s">
        <v>102</v>
      </c>
      <c r="M423" s="180" t="s">
        <v>214</v>
      </c>
      <c r="N423" s="138" t="s">
        <v>465</v>
      </c>
    </row>
    <row r="424" spans="1:14" ht="24.75" hidden="1" customHeight="1" x14ac:dyDescent="0.2">
      <c r="A424" s="138">
        <v>420</v>
      </c>
      <c r="B424" s="164" t="s">
        <v>1436</v>
      </c>
      <c r="C424" s="15"/>
      <c r="D424" s="180" t="s">
        <v>199</v>
      </c>
      <c r="E424" s="138" t="s">
        <v>78</v>
      </c>
      <c r="F424" s="138" t="s">
        <v>78</v>
      </c>
      <c r="G424" s="120">
        <v>0.2</v>
      </c>
      <c r="H424" s="15" t="s">
        <v>1427</v>
      </c>
      <c r="I424" s="196">
        <v>243028</v>
      </c>
      <c r="J424" s="15" t="s">
        <v>1437</v>
      </c>
      <c r="K424" s="138" t="s">
        <v>1438</v>
      </c>
      <c r="L424" s="198" t="s">
        <v>102</v>
      </c>
      <c r="M424" s="199" t="s">
        <v>214</v>
      </c>
      <c r="N424" s="138" t="s">
        <v>465</v>
      </c>
    </row>
    <row r="425" spans="1:14" ht="24.75" hidden="1" customHeight="1" x14ac:dyDescent="0.2">
      <c r="A425" s="138">
        <v>421</v>
      </c>
      <c r="B425" s="164" t="s">
        <v>1439</v>
      </c>
      <c r="C425" s="15"/>
      <c r="D425" s="180" t="s">
        <v>199</v>
      </c>
      <c r="E425" s="138" t="s">
        <v>78</v>
      </c>
      <c r="F425" s="138" t="s">
        <v>78</v>
      </c>
      <c r="G425" s="120">
        <v>0.2</v>
      </c>
      <c r="H425" s="15" t="s">
        <v>1427</v>
      </c>
      <c r="I425" s="196">
        <v>243028</v>
      </c>
      <c r="J425" s="15" t="s">
        <v>1440</v>
      </c>
      <c r="K425" s="138" t="s">
        <v>1441</v>
      </c>
      <c r="L425" s="138" t="s">
        <v>102</v>
      </c>
      <c r="M425" s="180" t="s">
        <v>214</v>
      </c>
      <c r="N425" s="138" t="s">
        <v>465</v>
      </c>
    </row>
    <row r="426" spans="1:14" ht="23.25" hidden="1" customHeight="1" x14ac:dyDescent="0.2">
      <c r="A426" s="138">
        <v>422</v>
      </c>
      <c r="B426" s="164" t="s">
        <v>1442</v>
      </c>
      <c r="C426" s="15"/>
      <c r="D426" s="180" t="s">
        <v>199</v>
      </c>
      <c r="E426" s="138" t="s">
        <v>78</v>
      </c>
      <c r="F426" s="138" t="s">
        <v>78</v>
      </c>
      <c r="G426" s="120">
        <v>0.2</v>
      </c>
      <c r="H426" s="15" t="s">
        <v>1427</v>
      </c>
      <c r="I426" s="196">
        <v>243028</v>
      </c>
      <c r="J426" s="15" t="s">
        <v>1443</v>
      </c>
      <c r="K426" s="138" t="s">
        <v>1444</v>
      </c>
      <c r="L426" s="138" t="s">
        <v>102</v>
      </c>
      <c r="M426" s="180" t="s">
        <v>214</v>
      </c>
      <c r="N426" s="138" t="s">
        <v>465</v>
      </c>
    </row>
    <row r="427" spans="1:14" ht="23.25" hidden="1" customHeight="1" x14ac:dyDescent="0.2">
      <c r="A427" s="138">
        <v>423</v>
      </c>
      <c r="B427" s="164" t="s">
        <v>1445</v>
      </c>
      <c r="C427" s="15"/>
      <c r="D427" s="180" t="s">
        <v>199</v>
      </c>
      <c r="E427" s="138" t="s">
        <v>78</v>
      </c>
      <c r="F427" s="138" t="s">
        <v>78</v>
      </c>
      <c r="G427" s="120">
        <v>0.2</v>
      </c>
      <c r="H427" s="15" t="s">
        <v>1427</v>
      </c>
      <c r="I427" s="196">
        <v>243028</v>
      </c>
      <c r="J427" s="15" t="s">
        <v>1446</v>
      </c>
      <c r="K427" s="138" t="s">
        <v>1447</v>
      </c>
      <c r="L427" s="138" t="s">
        <v>102</v>
      </c>
      <c r="M427" s="180" t="s">
        <v>214</v>
      </c>
      <c r="N427" s="138" t="s">
        <v>465</v>
      </c>
    </row>
    <row r="428" spans="1:14" ht="21" hidden="1" customHeight="1" x14ac:dyDescent="0.2">
      <c r="A428" s="138">
        <v>424</v>
      </c>
      <c r="B428" s="164" t="s">
        <v>1448</v>
      </c>
      <c r="C428" s="137"/>
      <c r="D428" s="180" t="s">
        <v>199</v>
      </c>
      <c r="E428" s="138" t="s">
        <v>78</v>
      </c>
      <c r="F428" s="138" t="s">
        <v>78</v>
      </c>
      <c r="G428" s="120">
        <v>0.2</v>
      </c>
      <c r="H428" s="15" t="s">
        <v>1427</v>
      </c>
      <c r="I428" s="196">
        <v>243028</v>
      </c>
      <c r="J428" s="15" t="s">
        <v>1449</v>
      </c>
      <c r="K428" s="138" t="s">
        <v>1450</v>
      </c>
      <c r="L428" s="138" t="s">
        <v>102</v>
      </c>
      <c r="M428" s="180" t="s">
        <v>214</v>
      </c>
      <c r="N428" s="138" t="s">
        <v>465</v>
      </c>
    </row>
    <row r="429" spans="1:14" ht="24.75" hidden="1" customHeight="1" x14ac:dyDescent="0.2">
      <c r="A429" s="138">
        <v>425</v>
      </c>
      <c r="B429" s="164" t="s">
        <v>1451</v>
      </c>
      <c r="C429" s="137"/>
      <c r="D429" s="180" t="s">
        <v>199</v>
      </c>
      <c r="E429" s="138" t="s">
        <v>78</v>
      </c>
      <c r="F429" s="138" t="s">
        <v>78</v>
      </c>
      <c r="G429" s="120">
        <v>0.2</v>
      </c>
      <c r="H429" s="15" t="s">
        <v>1427</v>
      </c>
      <c r="I429" s="196">
        <v>243028</v>
      </c>
      <c r="J429" s="138" t="s">
        <v>1452</v>
      </c>
      <c r="K429" s="138" t="s">
        <v>1453</v>
      </c>
      <c r="L429" s="138" t="s">
        <v>102</v>
      </c>
      <c r="M429" s="180" t="s">
        <v>214</v>
      </c>
      <c r="N429" s="138" t="s">
        <v>465</v>
      </c>
    </row>
    <row r="430" spans="1:14" ht="26.25" hidden="1" customHeight="1" x14ac:dyDescent="0.2">
      <c r="A430" s="138">
        <v>426</v>
      </c>
      <c r="B430" s="36" t="s">
        <v>1454</v>
      </c>
      <c r="C430" s="37"/>
      <c r="D430" s="180" t="s">
        <v>199</v>
      </c>
      <c r="E430" s="138" t="s">
        <v>78</v>
      </c>
      <c r="F430" s="138" t="s">
        <v>78</v>
      </c>
      <c r="G430" s="120">
        <v>0.2</v>
      </c>
      <c r="H430" s="15" t="s">
        <v>1427</v>
      </c>
      <c r="I430" s="196">
        <v>243028</v>
      </c>
      <c r="J430" s="15" t="s">
        <v>1455</v>
      </c>
      <c r="K430" s="138" t="s">
        <v>1456</v>
      </c>
      <c r="L430" s="138" t="s">
        <v>102</v>
      </c>
      <c r="M430" s="180" t="s">
        <v>214</v>
      </c>
      <c r="N430" s="138" t="s">
        <v>465</v>
      </c>
    </row>
    <row r="431" spans="1:14" ht="24.75" hidden="1" customHeight="1" x14ac:dyDescent="0.2">
      <c r="A431" s="138">
        <v>427</v>
      </c>
      <c r="B431" s="164" t="s">
        <v>1457</v>
      </c>
      <c r="C431" s="15"/>
      <c r="D431" s="180" t="s">
        <v>199</v>
      </c>
      <c r="E431" s="138" t="s">
        <v>78</v>
      </c>
      <c r="F431" s="138" t="s">
        <v>78</v>
      </c>
      <c r="G431" s="120">
        <v>0.2</v>
      </c>
      <c r="H431" s="15" t="s">
        <v>1427</v>
      </c>
      <c r="I431" s="196">
        <v>243028</v>
      </c>
      <c r="J431" s="15" t="s">
        <v>1458</v>
      </c>
      <c r="K431" s="138" t="s">
        <v>1459</v>
      </c>
      <c r="L431" s="138" t="s">
        <v>102</v>
      </c>
      <c r="M431" s="180" t="s">
        <v>214</v>
      </c>
      <c r="N431" s="138" t="s">
        <v>465</v>
      </c>
    </row>
    <row r="432" spans="1:14" ht="24" hidden="1" customHeight="1" x14ac:dyDescent="0.2">
      <c r="A432" s="138">
        <v>428</v>
      </c>
      <c r="B432" s="15" t="s">
        <v>1460</v>
      </c>
      <c r="C432" s="15"/>
      <c r="D432" s="180" t="s">
        <v>199</v>
      </c>
      <c r="E432" s="138" t="s">
        <v>78</v>
      </c>
      <c r="F432" s="138" t="s">
        <v>78</v>
      </c>
      <c r="G432" s="120">
        <v>0.2</v>
      </c>
      <c r="H432" s="15" t="s">
        <v>1427</v>
      </c>
      <c r="I432" s="196">
        <v>243028</v>
      </c>
      <c r="J432" s="15" t="s">
        <v>1461</v>
      </c>
      <c r="K432" s="138" t="s">
        <v>1462</v>
      </c>
      <c r="L432" s="138" t="s">
        <v>102</v>
      </c>
      <c r="M432" s="180" t="s">
        <v>214</v>
      </c>
      <c r="N432" s="138" t="s">
        <v>465</v>
      </c>
    </row>
    <row r="433" spans="1:14" ht="24.75" hidden="1" customHeight="1" x14ac:dyDescent="0.2">
      <c r="A433" s="138">
        <v>429</v>
      </c>
      <c r="B433" s="164" t="s">
        <v>1463</v>
      </c>
      <c r="C433" s="137"/>
      <c r="D433" s="180" t="s">
        <v>199</v>
      </c>
      <c r="E433" s="138" t="s">
        <v>78</v>
      </c>
      <c r="F433" s="138" t="s">
        <v>78</v>
      </c>
      <c r="G433" s="120">
        <v>0.2</v>
      </c>
      <c r="H433" s="15" t="s">
        <v>1427</v>
      </c>
      <c r="I433" s="196">
        <v>243028</v>
      </c>
      <c r="J433" s="138" t="s">
        <v>1464</v>
      </c>
      <c r="K433" s="138" t="s">
        <v>1456</v>
      </c>
      <c r="L433" s="138" t="s">
        <v>102</v>
      </c>
      <c r="M433" s="180" t="s">
        <v>214</v>
      </c>
      <c r="N433" s="138" t="s">
        <v>465</v>
      </c>
    </row>
    <row r="434" spans="1:14" ht="24" hidden="1" customHeight="1" x14ac:dyDescent="0.2">
      <c r="A434" s="138">
        <v>430</v>
      </c>
      <c r="B434" s="164" t="s">
        <v>1465</v>
      </c>
      <c r="C434" s="137"/>
      <c r="D434" s="180" t="s">
        <v>199</v>
      </c>
      <c r="E434" s="138" t="s">
        <v>78</v>
      </c>
      <c r="F434" s="138" t="s">
        <v>78</v>
      </c>
      <c r="G434" s="120">
        <v>0.2</v>
      </c>
      <c r="H434" s="15" t="s">
        <v>1427</v>
      </c>
      <c r="I434" s="196">
        <v>243028</v>
      </c>
      <c r="J434" s="138" t="s">
        <v>1466</v>
      </c>
      <c r="K434" s="138" t="s">
        <v>1453</v>
      </c>
      <c r="L434" s="138" t="s">
        <v>102</v>
      </c>
      <c r="M434" s="180" t="s">
        <v>214</v>
      </c>
      <c r="N434" s="138" t="s">
        <v>465</v>
      </c>
    </row>
    <row r="435" spans="1:14" ht="24" hidden="1" customHeight="1" x14ac:dyDescent="0.2">
      <c r="A435" s="138">
        <v>431</v>
      </c>
      <c r="B435" s="164" t="s">
        <v>1467</v>
      </c>
      <c r="C435" s="137"/>
      <c r="D435" s="180" t="s">
        <v>199</v>
      </c>
      <c r="E435" s="138" t="s">
        <v>78</v>
      </c>
      <c r="F435" s="138" t="s">
        <v>78</v>
      </c>
      <c r="G435" s="120">
        <v>0.2</v>
      </c>
      <c r="H435" s="15" t="s">
        <v>1427</v>
      </c>
      <c r="I435" s="196">
        <v>243028</v>
      </c>
      <c r="J435" s="164" t="s">
        <v>1468</v>
      </c>
      <c r="K435" s="138" t="s">
        <v>1450</v>
      </c>
      <c r="L435" s="198" t="s">
        <v>102</v>
      </c>
      <c r="M435" s="180" t="s">
        <v>214</v>
      </c>
      <c r="N435" s="138" t="s">
        <v>465</v>
      </c>
    </row>
    <row r="436" spans="1:14" ht="24" hidden="1" customHeight="1" x14ac:dyDescent="0.2">
      <c r="A436" s="138">
        <v>432</v>
      </c>
      <c r="B436" s="164" t="s">
        <v>1469</v>
      </c>
      <c r="C436" s="137"/>
      <c r="D436" s="180" t="s">
        <v>199</v>
      </c>
      <c r="E436" s="138" t="s">
        <v>78</v>
      </c>
      <c r="F436" s="138" t="s">
        <v>78</v>
      </c>
      <c r="G436" s="120">
        <v>0.2</v>
      </c>
      <c r="H436" s="15" t="s">
        <v>1427</v>
      </c>
      <c r="I436" s="196">
        <v>243028</v>
      </c>
      <c r="J436" s="138" t="s">
        <v>1470</v>
      </c>
      <c r="K436" s="138" t="s">
        <v>1471</v>
      </c>
      <c r="L436" s="138" t="s">
        <v>102</v>
      </c>
      <c r="M436" s="180" t="s">
        <v>214</v>
      </c>
      <c r="N436" s="138" t="s">
        <v>465</v>
      </c>
    </row>
    <row r="437" spans="1:14" ht="24" hidden="1" customHeight="1" x14ac:dyDescent="0.2">
      <c r="A437" s="138">
        <v>433</v>
      </c>
      <c r="B437" s="164" t="s">
        <v>1472</v>
      </c>
      <c r="C437" s="137"/>
      <c r="D437" s="180" t="s">
        <v>199</v>
      </c>
      <c r="E437" s="138" t="s">
        <v>78</v>
      </c>
      <c r="F437" s="138" t="s">
        <v>78</v>
      </c>
      <c r="G437" s="120">
        <v>0.2</v>
      </c>
      <c r="H437" s="15" t="s">
        <v>1427</v>
      </c>
      <c r="I437" s="196">
        <v>243028</v>
      </c>
      <c r="J437" s="138" t="s">
        <v>1473</v>
      </c>
      <c r="K437" s="138" t="s">
        <v>1444</v>
      </c>
      <c r="L437" s="138" t="s">
        <v>102</v>
      </c>
      <c r="M437" s="180" t="s">
        <v>214</v>
      </c>
      <c r="N437" s="138" t="s">
        <v>465</v>
      </c>
    </row>
    <row r="438" spans="1:14" ht="24" hidden="1" customHeight="1" x14ac:dyDescent="0.2">
      <c r="A438" s="138">
        <v>434</v>
      </c>
      <c r="B438" s="164" t="s">
        <v>1474</v>
      </c>
      <c r="C438" s="137"/>
      <c r="D438" s="180" t="s">
        <v>199</v>
      </c>
      <c r="E438" s="138" t="s">
        <v>78</v>
      </c>
      <c r="F438" s="138" t="s">
        <v>78</v>
      </c>
      <c r="G438" s="120">
        <v>0.2</v>
      </c>
      <c r="H438" s="15" t="s">
        <v>1427</v>
      </c>
      <c r="I438" s="196">
        <v>243028</v>
      </c>
      <c r="J438" s="138" t="s">
        <v>1475</v>
      </c>
      <c r="K438" s="138" t="s">
        <v>1441</v>
      </c>
      <c r="L438" s="138" t="s">
        <v>102</v>
      </c>
      <c r="M438" s="180" t="s">
        <v>214</v>
      </c>
      <c r="N438" s="138" t="s">
        <v>465</v>
      </c>
    </row>
    <row r="439" spans="1:14" ht="24" hidden="1" customHeight="1" x14ac:dyDescent="0.2">
      <c r="A439" s="138">
        <v>435</v>
      </c>
      <c r="B439" s="164" t="s">
        <v>1476</v>
      </c>
      <c r="C439" s="137"/>
      <c r="D439" s="180" t="s">
        <v>199</v>
      </c>
      <c r="E439" s="138" t="s">
        <v>78</v>
      </c>
      <c r="F439" s="138" t="s">
        <v>78</v>
      </c>
      <c r="G439" s="120">
        <v>0.2</v>
      </c>
      <c r="H439" s="15" t="s">
        <v>1427</v>
      </c>
      <c r="I439" s="196">
        <v>243028</v>
      </c>
      <c r="J439" s="138" t="s">
        <v>1477</v>
      </c>
      <c r="K439" s="138" t="s">
        <v>1438</v>
      </c>
      <c r="L439" s="138" t="s">
        <v>102</v>
      </c>
      <c r="M439" s="180" t="s">
        <v>214</v>
      </c>
      <c r="N439" s="138" t="s">
        <v>465</v>
      </c>
    </row>
    <row r="440" spans="1:14" ht="24" hidden="1" customHeight="1" x14ac:dyDescent="0.2">
      <c r="A440" s="138">
        <v>436</v>
      </c>
      <c r="B440" s="164" t="s">
        <v>1478</v>
      </c>
      <c r="C440" s="137"/>
      <c r="D440" s="180" t="s">
        <v>199</v>
      </c>
      <c r="E440" s="138" t="s">
        <v>78</v>
      </c>
      <c r="F440" s="138" t="s">
        <v>78</v>
      </c>
      <c r="G440" s="120">
        <v>0.2</v>
      </c>
      <c r="H440" s="15" t="s">
        <v>1427</v>
      </c>
      <c r="I440" s="196">
        <v>243028</v>
      </c>
      <c r="J440" s="138" t="s">
        <v>1479</v>
      </c>
      <c r="K440" s="138" t="s">
        <v>1435</v>
      </c>
      <c r="L440" s="138" t="s">
        <v>102</v>
      </c>
      <c r="M440" s="180" t="s">
        <v>214</v>
      </c>
      <c r="N440" s="138" t="s">
        <v>465</v>
      </c>
    </row>
    <row r="441" spans="1:14" ht="24" hidden="1" customHeight="1" x14ac:dyDescent="0.2">
      <c r="A441" s="138">
        <v>437</v>
      </c>
      <c r="B441" s="164" t="s">
        <v>1480</v>
      </c>
      <c r="C441" s="137"/>
      <c r="D441" s="180" t="s">
        <v>199</v>
      </c>
      <c r="E441" s="138" t="s">
        <v>78</v>
      </c>
      <c r="F441" s="138" t="s">
        <v>78</v>
      </c>
      <c r="G441" s="120">
        <v>0.2</v>
      </c>
      <c r="H441" s="15" t="s">
        <v>1427</v>
      </c>
      <c r="I441" s="196">
        <v>243028</v>
      </c>
      <c r="J441" s="138" t="s">
        <v>1481</v>
      </c>
      <c r="K441" s="138" t="s">
        <v>1432</v>
      </c>
      <c r="L441" s="138" t="s">
        <v>102</v>
      </c>
      <c r="M441" s="180" t="s">
        <v>214</v>
      </c>
      <c r="N441" s="138" t="s">
        <v>465</v>
      </c>
    </row>
    <row r="442" spans="1:14" ht="24" hidden="1" customHeight="1" x14ac:dyDescent="0.2">
      <c r="A442" s="138">
        <v>438</v>
      </c>
      <c r="B442" s="164" t="s">
        <v>1482</v>
      </c>
      <c r="C442" s="137"/>
      <c r="D442" s="180" t="s">
        <v>199</v>
      </c>
      <c r="E442" s="138" t="s">
        <v>78</v>
      </c>
      <c r="F442" s="138" t="s">
        <v>78</v>
      </c>
      <c r="G442" s="120">
        <v>0.2</v>
      </c>
      <c r="H442" s="15" t="s">
        <v>1427</v>
      </c>
      <c r="I442" s="196">
        <v>243028</v>
      </c>
      <c r="J442" s="138" t="s">
        <v>1483</v>
      </c>
      <c r="K442" s="138" t="s">
        <v>1484</v>
      </c>
      <c r="L442" s="138" t="s">
        <v>102</v>
      </c>
      <c r="M442" s="180" t="s">
        <v>214</v>
      </c>
      <c r="N442" s="138" t="s">
        <v>465</v>
      </c>
    </row>
    <row r="443" spans="1:14" ht="22.5" hidden="1" customHeight="1" x14ac:dyDescent="0.2">
      <c r="A443" s="138">
        <v>439</v>
      </c>
      <c r="B443" s="36" t="s">
        <v>1485</v>
      </c>
      <c r="C443" s="37"/>
      <c r="D443" s="180" t="s">
        <v>87</v>
      </c>
      <c r="E443" s="138" t="s">
        <v>78</v>
      </c>
      <c r="F443" s="138" t="s">
        <v>78</v>
      </c>
      <c r="G443" s="120">
        <v>0.8</v>
      </c>
      <c r="H443" s="200" t="s">
        <v>1486</v>
      </c>
      <c r="I443" s="201" t="s">
        <v>1487</v>
      </c>
      <c r="J443" s="180" t="s">
        <v>1488</v>
      </c>
      <c r="K443" s="180" t="s">
        <v>1489</v>
      </c>
      <c r="L443" s="180" t="s">
        <v>83</v>
      </c>
      <c r="M443" s="180" t="s">
        <v>214</v>
      </c>
      <c r="N443" s="180" t="s">
        <v>465</v>
      </c>
    </row>
    <row r="444" spans="1:14" ht="18.75" hidden="1" customHeight="1" x14ac:dyDescent="0.2">
      <c r="A444" s="138">
        <v>440</v>
      </c>
      <c r="B444" s="202" t="s">
        <v>861</v>
      </c>
      <c r="C444" s="203"/>
      <c r="D444" s="180" t="s">
        <v>76</v>
      </c>
      <c r="E444" s="138" t="s">
        <v>78</v>
      </c>
      <c r="F444" s="138" t="s">
        <v>78</v>
      </c>
      <c r="G444" s="120">
        <v>1</v>
      </c>
      <c r="H444" s="193" t="s">
        <v>862</v>
      </c>
      <c r="I444" s="180" t="s">
        <v>863</v>
      </c>
      <c r="J444" s="180" t="s">
        <v>1490</v>
      </c>
      <c r="K444" s="180" t="s">
        <v>865</v>
      </c>
      <c r="L444" s="138" t="s">
        <v>83</v>
      </c>
      <c r="M444" s="180" t="s">
        <v>214</v>
      </c>
      <c r="N444" s="138" t="s">
        <v>465</v>
      </c>
    </row>
    <row r="445" spans="1:14" ht="18" hidden="1" customHeight="1" x14ac:dyDescent="0.2">
      <c r="A445" s="138">
        <v>441</v>
      </c>
      <c r="B445" s="204" t="s">
        <v>1491</v>
      </c>
      <c r="C445" s="204"/>
      <c r="D445" s="180" t="s">
        <v>76</v>
      </c>
      <c r="E445" s="138" t="s">
        <v>78</v>
      </c>
      <c r="F445" s="138" t="s">
        <v>78</v>
      </c>
      <c r="G445" s="120">
        <v>1</v>
      </c>
      <c r="H445" s="137" t="s">
        <v>1492</v>
      </c>
      <c r="I445" s="180" t="s">
        <v>1493</v>
      </c>
      <c r="J445" s="138" t="s">
        <v>1349</v>
      </c>
      <c r="K445" s="180" t="s">
        <v>1494</v>
      </c>
      <c r="L445" s="138" t="s">
        <v>83</v>
      </c>
      <c r="M445" s="180" t="s">
        <v>214</v>
      </c>
      <c r="N445" s="138" t="s">
        <v>465</v>
      </c>
    </row>
    <row r="446" spans="1:14" ht="18.75" hidden="1" customHeight="1" x14ac:dyDescent="0.2">
      <c r="A446" s="138">
        <v>442</v>
      </c>
      <c r="B446" s="36" t="s">
        <v>1351</v>
      </c>
      <c r="C446" s="37"/>
      <c r="D446" s="180" t="s">
        <v>76</v>
      </c>
      <c r="E446" s="138" t="s">
        <v>78</v>
      </c>
      <c r="F446" s="138" t="s">
        <v>78</v>
      </c>
      <c r="G446" s="120">
        <v>1</v>
      </c>
      <c r="H446" s="137" t="s">
        <v>1495</v>
      </c>
      <c r="I446" s="138" t="s">
        <v>1496</v>
      </c>
      <c r="J446" s="138" t="s">
        <v>1497</v>
      </c>
      <c r="K446" s="180" t="s">
        <v>1498</v>
      </c>
      <c r="L446" s="138" t="s">
        <v>83</v>
      </c>
      <c r="M446" s="180" t="s">
        <v>214</v>
      </c>
      <c r="N446" s="138" t="s">
        <v>465</v>
      </c>
    </row>
    <row r="447" spans="1:14" ht="18" hidden="1" customHeight="1" x14ac:dyDescent="0.2">
      <c r="A447" s="138">
        <v>443</v>
      </c>
      <c r="B447" s="36" t="s">
        <v>1499</v>
      </c>
      <c r="C447" s="37"/>
      <c r="D447" s="180" t="s">
        <v>76</v>
      </c>
      <c r="E447" s="138" t="s">
        <v>78</v>
      </c>
      <c r="F447" s="138" t="s">
        <v>78</v>
      </c>
      <c r="G447" s="120">
        <v>1</v>
      </c>
      <c r="H447" s="193" t="s">
        <v>1500</v>
      </c>
      <c r="I447" s="180" t="s">
        <v>1501</v>
      </c>
      <c r="J447" s="180" t="s">
        <v>1502</v>
      </c>
      <c r="K447" s="180" t="s">
        <v>1503</v>
      </c>
      <c r="L447" s="180" t="s">
        <v>83</v>
      </c>
      <c r="M447" s="180" t="s">
        <v>214</v>
      </c>
      <c r="N447" s="180" t="s">
        <v>465</v>
      </c>
    </row>
    <row r="448" spans="1:14" ht="18" hidden="1" customHeight="1" x14ac:dyDescent="0.2">
      <c r="A448" s="138">
        <v>444</v>
      </c>
      <c r="B448" s="36" t="s">
        <v>1504</v>
      </c>
      <c r="C448" s="37"/>
      <c r="D448" s="180" t="s">
        <v>76</v>
      </c>
      <c r="E448" s="138" t="s">
        <v>78</v>
      </c>
      <c r="F448" s="138" t="s">
        <v>78</v>
      </c>
      <c r="G448" s="120">
        <v>1</v>
      </c>
      <c r="H448" s="193" t="s">
        <v>1505</v>
      </c>
      <c r="I448" s="180" t="s">
        <v>1506</v>
      </c>
      <c r="J448" s="180" t="s">
        <v>1507</v>
      </c>
      <c r="K448" s="180" t="s">
        <v>1508</v>
      </c>
      <c r="L448" s="180" t="s">
        <v>83</v>
      </c>
      <c r="M448" s="180" t="s">
        <v>214</v>
      </c>
      <c r="N448" s="180" t="s">
        <v>465</v>
      </c>
    </row>
    <row r="449" spans="1:14" ht="21" customHeight="1" x14ac:dyDescent="0.2">
      <c r="A449" s="138">
        <v>445</v>
      </c>
      <c r="B449" s="118" t="s">
        <v>1509</v>
      </c>
      <c r="C449" s="119"/>
      <c r="D449" s="180" t="s">
        <v>87</v>
      </c>
      <c r="E449" s="117" t="s">
        <v>88</v>
      </c>
      <c r="F449" s="117" t="s">
        <v>78</v>
      </c>
      <c r="G449" s="120">
        <v>0.8</v>
      </c>
      <c r="H449" s="121" t="s">
        <v>1510</v>
      </c>
      <c r="I449" s="122" t="s">
        <v>1511</v>
      </c>
      <c r="J449" s="117" t="s">
        <v>1512</v>
      </c>
      <c r="K449" s="127" t="s">
        <v>155</v>
      </c>
      <c r="L449" s="117" t="s">
        <v>83</v>
      </c>
      <c r="M449" s="117" t="s">
        <v>145</v>
      </c>
      <c r="N449" s="117" t="s">
        <v>150</v>
      </c>
    </row>
    <row r="450" spans="1:14" ht="20.25" customHeight="1" x14ac:dyDescent="0.2">
      <c r="A450" s="138">
        <v>446</v>
      </c>
      <c r="B450" s="118" t="s">
        <v>1513</v>
      </c>
      <c r="C450" s="119"/>
      <c r="D450" s="180" t="s">
        <v>87</v>
      </c>
      <c r="E450" s="117" t="s">
        <v>88</v>
      </c>
      <c r="F450" s="117" t="s">
        <v>78</v>
      </c>
      <c r="G450" s="120">
        <v>0.8</v>
      </c>
      <c r="H450" s="121" t="s">
        <v>1510</v>
      </c>
      <c r="I450" s="122" t="s">
        <v>1514</v>
      </c>
      <c r="J450" s="117" t="s">
        <v>1515</v>
      </c>
      <c r="K450" s="117" t="s">
        <v>1516</v>
      </c>
      <c r="L450" s="117" t="s">
        <v>83</v>
      </c>
      <c r="M450" s="117" t="s">
        <v>145</v>
      </c>
      <c r="N450" s="117" t="s">
        <v>150</v>
      </c>
    </row>
    <row r="451" spans="1:14" ht="20.25" customHeight="1" x14ac:dyDescent="0.2">
      <c r="A451" s="138">
        <v>447</v>
      </c>
      <c r="B451" s="118" t="s">
        <v>1517</v>
      </c>
      <c r="C451" s="119"/>
      <c r="D451" s="180" t="s">
        <v>87</v>
      </c>
      <c r="E451" s="117" t="s">
        <v>88</v>
      </c>
      <c r="F451" s="117" t="s">
        <v>78</v>
      </c>
      <c r="G451" s="120">
        <v>0.8</v>
      </c>
      <c r="H451" s="121" t="s">
        <v>1510</v>
      </c>
      <c r="I451" s="122" t="s">
        <v>1514</v>
      </c>
      <c r="J451" s="117" t="s">
        <v>1518</v>
      </c>
      <c r="K451" s="117" t="s">
        <v>1519</v>
      </c>
      <c r="L451" s="117" t="s">
        <v>83</v>
      </c>
      <c r="M451" s="117" t="s">
        <v>145</v>
      </c>
      <c r="N451" s="117" t="s">
        <v>150</v>
      </c>
    </row>
    <row r="452" spans="1:14" ht="23.25" customHeight="1" x14ac:dyDescent="0.2">
      <c r="A452" s="138">
        <v>448</v>
      </c>
      <c r="B452" s="118" t="s">
        <v>1520</v>
      </c>
      <c r="C452" s="119"/>
      <c r="D452" s="180" t="s">
        <v>87</v>
      </c>
      <c r="E452" s="117" t="s">
        <v>88</v>
      </c>
      <c r="F452" s="117" t="s">
        <v>78</v>
      </c>
      <c r="G452" s="120">
        <v>0.8</v>
      </c>
      <c r="H452" s="121" t="s">
        <v>1293</v>
      </c>
      <c r="I452" s="122" t="s">
        <v>1521</v>
      </c>
      <c r="J452" s="117" t="s">
        <v>1522</v>
      </c>
      <c r="K452" s="117" t="s">
        <v>855</v>
      </c>
      <c r="L452" s="117" t="s">
        <v>83</v>
      </c>
      <c r="M452" s="117" t="s">
        <v>145</v>
      </c>
      <c r="N452" s="117" t="s">
        <v>150</v>
      </c>
    </row>
    <row r="453" spans="1:14" ht="21.75" customHeight="1" x14ac:dyDescent="0.2">
      <c r="A453" s="138">
        <v>449</v>
      </c>
      <c r="B453" s="118" t="s">
        <v>1523</v>
      </c>
      <c r="C453" s="119"/>
      <c r="D453" s="180" t="s">
        <v>98</v>
      </c>
      <c r="E453" s="117" t="s">
        <v>88</v>
      </c>
      <c r="F453" s="117" t="s">
        <v>78</v>
      </c>
      <c r="G453" s="120">
        <v>0.6</v>
      </c>
      <c r="H453" s="121" t="s">
        <v>99</v>
      </c>
      <c r="I453" s="122" t="s">
        <v>1524</v>
      </c>
      <c r="J453" s="117" t="s">
        <v>1525</v>
      </c>
      <c r="K453" s="117" t="s">
        <v>845</v>
      </c>
      <c r="L453" s="117" t="s">
        <v>83</v>
      </c>
      <c r="M453" s="117" t="s">
        <v>145</v>
      </c>
      <c r="N453" s="117" t="s">
        <v>150</v>
      </c>
    </row>
    <row r="454" spans="1:14" ht="24" customHeight="1" x14ac:dyDescent="0.2">
      <c r="A454" s="138">
        <v>450</v>
      </c>
      <c r="B454" s="118" t="s">
        <v>1526</v>
      </c>
      <c r="C454" s="119"/>
      <c r="D454" s="180" t="s">
        <v>98</v>
      </c>
      <c r="E454" s="117" t="s">
        <v>88</v>
      </c>
      <c r="F454" s="117" t="s">
        <v>78</v>
      </c>
      <c r="G454" s="120">
        <v>0.6</v>
      </c>
      <c r="H454" s="121" t="s">
        <v>152</v>
      </c>
      <c r="I454" s="122" t="s">
        <v>1527</v>
      </c>
      <c r="J454" s="117" t="s">
        <v>1528</v>
      </c>
      <c r="K454" s="117" t="s">
        <v>1529</v>
      </c>
      <c r="L454" s="117" t="s">
        <v>102</v>
      </c>
      <c r="M454" s="117" t="s">
        <v>145</v>
      </c>
      <c r="N454" s="117" t="s">
        <v>150</v>
      </c>
    </row>
    <row r="455" spans="1:14" ht="24" customHeight="1" x14ac:dyDescent="0.2">
      <c r="A455" s="138">
        <v>451</v>
      </c>
      <c r="B455" s="124" t="s">
        <v>1530</v>
      </c>
      <c r="C455" s="119"/>
      <c r="D455" s="180" t="s">
        <v>98</v>
      </c>
      <c r="E455" s="117" t="s">
        <v>88</v>
      </c>
      <c r="F455" s="117" t="s">
        <v>78</v>
      </c>
      <c r="G455" s="120">
        <v>0.6</v>
      </c>
      <c r="H455" s="121" t="s">
        <v>152</v>
      </c>
      <c r="I455" s="122" t="s">
        <v>1527</v>
      </c>
      <c r="J455" s="117" t="s">
        <v>1531</v>
      </c>
      <c r="K455" s="117" t="s">
        <v>1532</v>
      </c>
      <c r="L455" s="117" t="s">
        <v>102</v>
      </c>
      <c r="M455" s="117" t="s">
        <v>145</v>
      </c>
      <c r="N455" s="117" t="s">
        <v>150</v>
      </c>
    </row>
    <row r="456" spans="1:14" ht="24" customHeight="1" x14ac:dyDescent="0.2">
      <c r="A456" s="138">
        <v>452</v>
      </c>
      <c r="B456" s="124" t="s">
        <v>1533</v>
      </c>
      <c r="C456" s="119"/>
      <c r="D456" s="180" t="s">
        <v>98</v>
      </c>
      <c r="E456" s="117" t="s">
        <v>88</v>
      </c>
      <c r="F456" s="117" t="s">
        <v>78</v>
      </c>
      <c r="G456" s="120">
        <v>0.6</v>
      </c>
      <c r="H456" s="121" t="s">
        <v>152</v>
      </c>
      <c r="I456" s="122" t="s">
        <v>1534</v>
      </c>
      <c r="J456" s="117" t="s">
        <v>1535</v>
      </c>
      <c r="K456" s="117" t="s">
        <v>1536</v>
      </c>
      <c r="L456" s="117" t="s">
        <v>102</v>
      </c>
      <c r="M456" s="117" t="s">
        <v>145</v>
      </c>
      <c r="N456" s="117" t="s">
        <v>150</v>
      </c>
    </row>
    <row r="457" spans="1:14" ht="24" customHeight="1" x14ac:dyDescent="0.2">
      <c r="A457" s="138">
        <v>453</v>
      </c>
      <c r="B457" s="118" t="s">
        <v>1537</v>
      </c>
      <c r="C457" s="119"/>
      <c r="D457" s="180" t="s">
        <v>98</v>
      </c>
      <c r="E457" s="117" t="s">
        <v>88</v>
      </c>
      <c r="F457" s="117" t="s">
        <v>78</v>
      </c>
      <c r="G457" s="120">
        <v>0.6</v>
      </c>
      <c r="H457" s="121" t="s">
        <v>152</v>
      </c>
      <c r="I457" s="122" t="s">
        <v>1534</v>
      </c>
      <c r="J457" s="117" t="s">
        <v>1538</v>
      </c>
      <c r="K457" s="117" t="s">
        <v>1539</v>
      </c>
      <c r="L457" s="117" t="s">
        <v>102</v>
      </c>
      <c r="M457" s="117" t="s">
        <v>145</v>
      </c>
      <c r="N457" s="117" t="s">
        <v>150</v>
      </c>
    </row>
    <row r="458" spans="1:14" ht="24" customHeight="1" x14ac:dyDescent="0.2">
      <c r="A458" s="138">
        <v>454</v>
      </c>
      <c r="B458" s="118" t="s">
        <v>1540</v>
      </c>
      <c r="C458" s="119"/>
      <c r="D458" s="180" t="s">
        <v>98</v>
      </c>
      <c r="E458" s="117" t="s">
        <v>88</v>
      </c>
      <c r="F458" s="117" t="s">
        <v>78</v>
      </c>
      <c r="G458" s="120">
        <v>0.6</v>
      </c>
      <c r="H458" s="121" t="s">
        <v>152</v>
      </c>
      <c r="I458" s="122" t="s">
        <v>1534</v>
      </c>
      <c r="J458" s="169" t="s">
        <v>1541</v>
      </c>
      <c r="K458" s="117" t="s">
        <v>1542</v>
      </c>
      <c r="L458" s="117" t="s">
        <v>102</v>
      </c>
      <c r="M458" s="117" t="s">
        <v>145</v>
      </c>
      <c r="N458" s="117" t="s">
        <v>150</v>
      </c>
    </row>
    <row r="459" spans="1:14" ht="24" customHeight="1" x14ac:dyDescent="0.2">
      <c r="A459" s="138">
        <v>455</v>
      </c>
      <c r="B459" s="118" t="s">
        <v>1543</v>
      </c>
      <c r="C459" s="119"/>
      <c r="D459" s="180" t="s">
        <v>98</v>
      </c>
      <c r="E459" s="117" t="s">
        <v>88</v>
      </c>
      <c r="F459" s="117" t="s">
        <v>78</v>
      </c>
      <c r="G459" s="120">
        <v>0.6</v>
      </c>
      <c r="H459" s="121" t="s">
        <v>152</v>
      </c>
      <c r="I459" s="122" t="s">
        <v>1534</v>
      </c>
      <c r="J459" s="117" t="s">
        <v>1544</v>
      </c>
      <c r="K459" s="117" t="s">
        <v>1545</v>
      </c>
      <c r="L459" s="117" t="s">
        <v>102</v>
      </c>
      <c r="M459" s="117" t="s">
        <v>145</v>
      </c>
      <c r="N459" s="117" t="s">
        <v>150</v>
      </c>
    </row>
    <row r="460" spans="1:14" ht="24" customHeight="1" x14ac:dyDescent="0.2">
      <c r="A460" s="138">
        <v>456</v>
      </c>
      <c r="B460" s="118" t="s">
        <v>1546</v>
      </c>
      <c r="C460" s="119"/>
      <c r="D460" s="180" t="s">
        <v>98</v>
      </c>
      <c r="E460" s="117" t="s">
        <v>88</v>
      </c>
      <c r="F460" s="117" t="s">
        <v>78</v>
      </c>
      <c r="G460" s="120">
        <v>0.6</v>
      </c>
      <c r="H460" s="121" t="s">
        <v>152</v>
      </c>
      <c r="I460" s="122" t="s">
        <v>1534</v>
      </c>
      <c r="J460" s="117" t="s">
        <v>1547</v>
      </c>
      <c r="K460" s="117" t="s">
        <v>1548</v>
      </c>
      <c r="L460" s="117" t="s">
        <v>102</v>
      </c>
      <c r="M460" s="117" t="s">
        <v>145</v>
      </c>
      <c r="N460" s="117" t="s">
        <v>150</v>
      </c>
    </row>
    <row r="461" spans="1:14" ht="24" customHeight="1" x14ac:dyDescent="0.2">
      <c r="A461" s="138">
        <v>457</v>
      </c>
      <c r="B461" s="118" t="s">
        <v>1549</v>
      </c>
      <c r="C461" s="119"/>
      <c r="D461" s="180" t="s">
        <v>98</v>
      </c>
      <c r="E461" s="117" t="s">
        <v>88</v>
      </c>
      <c r="F461" s="117" t="s">
        <v>78</v>
      </c>
      <c r="G461" s="120">
        <v>0.6</v>
      </c>
      <c r="H461" s="121" t="s">
        <v>152</v>
      </c>
      <c r="I461" s="122" t="s">
        <v>1534</v>
      </c>
      <c r="J461" s="117" t="s">
        <v>1550</v>
      </c>
      <c r="K461" s="117" t="s">
        <v>1551</v>
      </c>
      <c r="L461" s="117" t="s">
        <v>102</v>
      </c>
      <c r="M461" s="117" t="s">
        <v>145</v>
      </c>
      <c r="N461" s="117" t="s">
        <v>150</v>
      </c>
    </row>
    <row r="462" spans="1:14" ht="24" customHeight="1" x14ac:dyDescent="0.2">
      <c r="A462" s="138">
        <v>458</v>
      </c>
      <c r="B462" s="118" t="s">
        <v>1552</v>
      </c>
      <c r="C462" s="119"/>
      <c r="D462" s="180" t="s">
        <v>98</v>
      </c>
      <c r="E462" s="117" t="s">
        <v>88</v>
      </c>
      <c r="F462" s="117" t="s">
        <v>78</v>
      </c>
      <c r="G462" s="120">
        <v>0.6</v>
      </c>
      <c r="H462" s="121" t="s">
        <v>99</v>
      </c>
      <c r="I462" s="122" t="s">
        <v>1553</v>
      </c>
      <c r="J462" s="117" t="s">
        <v>1554</v>
      </c>
      <c r="K462" s="117" t="s">
        <v>1555</v>
      </c>
      <c r="L462" s="117" t="s">
        <v>102</v>
      </c>
      <c r="M462" s="117" t="s">
        <v>145</v>
      </c>
      <c r="N462" s="117" t="s">
        <v>150</v>
      </c>
    </row>
    <row r="463" spans="1:14" ht="24" customHeight="1" x14ac:dyDescent="0.2">
      <c r="A463" s="138">
        <v>459</v>
      </c>
      <c r="B463" s="118" t="s">
        <v>817</v>
      </c>
      <c r="C463" s="119"/>
      <c r="D463" s="180" t="s">
        <v>98</v>
      </c>
      <c r="E463" s="117" t="s">
        <v>88</v>
      </c>
      <c r="F463" s="117" t="s">
        <v>78</v>
      </c>
      <c r="G463" s="120">
        <v>0.6</v>
      </c>
      <c r="H463" s="121" t="s">
        <v>99</v>
      </c>
      <c r="I463" s="122" t="s">
        <v>1553</v>
      </c>
      <c r="J463" s="117" t="s">
        <v>1556</v>
      </c>
      <c r="K463" s="127" t="s">
        <v>818</v>
      </c>
      <c r="L463" s="117" t="s">
        <v>102</v>
      </c>
      <c r="M463" s="117" t="s">
        <v>145</v>
      </c>
      <c r="N463" s="117" t="s">
        <v>150</v>
      </c>
    </row>
    <row r="464" spans="1:14" ht="24" customHeight="1" x14ac:dyDescent="0.2">
      <c r="A464" s="138">
        <v>460</v>
      </c>
      <c r="B464" s="118" t="s">
        <v>1557</v>
      </c>
      <c r="C464" s="119"/>
      <c r="D464" s="180" t="s">
        <v>98</v>
      </c>
      <c r="E464" s="117" t="s">
        <v>88</v>
      </c>
      <c r="F464" s="117" t="s">
        <v>78</v>
      </c>
      <c r="G464" s="120">
        <v>0.6</v>
      </c>
      <c r="H464" s="121" t="s">
        <v>99</v>
      </c>
      <c r="I464" s="122" t="s">
        <v>1558</v>
      </c>
      <c r="J464" s="117" t="s">
        <v>1559</v>
      </c>
      <c r="K464" s="117" t="s">
        <v>1560</v>
      </c>
      <c r="L464" s="117" t="s">
        <v>102</v>
      </c>
      <c r="M464" s="117" t="s">
        <v>145</v>
      </c>
      <c r="N464" s="117" t="s">
        <v>150</v>
      </c>
    </row>
    <row r="465" spans="1:14" ht="24" customHeight="1" x14ac:dyDescent="0.2">
      <c r="A465" s="138">
        <v>461</v>
      </c>
      <c r="B465" s="118" t="s">
        <v>1561</v>
      </c>
      <c r="C465" s="119"/>
      <c r="D465" s="180" t="s">
        <v>98</v>
      </c>
      <c r="E465" s="117" t="s">
        <v>88</v>
      </c>
      <c r="F465" s="117" t="s">
        <v>78</v>
      </c>
      <c r="G465" s="120">
        <v>0.6</v>
      </c>
      <c r="H465" s="121" t="s">
        <v>99</v>
      </c>
      <c r="I465" s="122" t="s">
        <v>1558</v>
      </c>
      <c r="J465" s="125" t="s">
        <v>1562</v>
      </c>
      <c r="K465" s="125" t="s">
        <v>1563</v>
      </c>
      <c r="L465" s="117" t="s">
        <v>102</v>
      </c>
      <c r="M465" s="117" t="s">
        <v>145</v>
      </c>
      <c r="N465" s="117" t="s">
        <v>150</v>
      </c>
    </row>
    <row r="466" spans="1:14" ht="24" customHeight="1" x14ac:dyDescent="0.2">
      <c r="A466" s="138">
        <v>462</v>
      </c>
      <c r="B466" s="118" t="s">
        <v>1564</v>
      </c>
      <c r="C466" s="119"/>
      <c r="D466" s="180" t="s">
        <v>98</v>
      </c>
      <c r="E466" s="117" t="s">
        <v>88</v>
      </c>
      <c r="F466" s="117" t="s">
        <v>78</v>
      </c>
      <c r="G466" s="120">
        <v>0.6</v>
      </c>
      <c r="H466" s="121" t="s">
        <v>99</v>
      </c>
      <c r="I466" s="122" t="s">
        <v>1558</v>
      </c>
      <c r="J466" s="117" t="s">
        <v>1565</v>
      </c>
      <c r="K466" s="117" t="s">
        <v>1566</v>
      </c>
      <c r="L466" s="117" t="s">
        <v>102</v>
      </c>
      <c r="M466" s="117" t="s">
        <v>145</v>
      </c>
      <c r="N466" s="117" t="s">
        <v>150</v>
      </c>
    </row>
    <row r="467" spans="1:14" ht="24" customHeight="1" x14ac:dyDescent="0.2">
      <c r="A467" s="138">
        <v>463</v>
      </c>
      <c r="B467" s="118" t="s">
        <v>1567</v>
      </c>
      <c r="C467" s="119"/>
      <c r="D467" s="180" t="s">
        <v>98</v>
      </c>
      <c r="E467" s="117" t="s">
        <v>88</v>
      </c>
      <c r="F467" s="117" t="s">
        <v>78</v>
      </c>
      <c r="G467" s="120">
        <v>0.6</v>
      </c>
      <c r="H467" s="121" t="s">
        <v>99</v>
      </c>
      <c r="I467" s="122" t="s">
        <v>1558</v>
      </c>
      <c r="J467" s="117" t="s">
        <v>1568</v>
      </c>
      <c r="K467" s="117" t="s">
        <v>1569</v>
      </c>
      <c r="L467" s="117" t="s">
        <v>102</v>
      </c>
      <c r="M467" s="117" t="s">
        <v>145</v>
      </c>
      <c r="N467" s="117" t="s">
        <v>150</v>
      </c>
    </row>
    <row r="468" spans="1:14" ht="24" customHeight="1" x14ac:dyDescent="0.2">
      <c r="A468" s="138">
        <v>464</v>
      </c>
      <c r="B468" s="118" t="s">
        <v>1523</v>
      </c>
      <c r="C468" s="119"/>
      <c r="D468" s="180" t="s">
        <v>98</v>
      </c>
      <c r="E468" s="117" t="s">
        <v>88</v>
      </c>
      <c r="F468" s="117" t="s">
        <v>78</v>
      </c>
      <c r="G468" s="120">
        <v>0.6</v>
      </c>
      <c r="H468" s="121" t="s">
        <v>99</v>
      </c>
      <c r="I468" s="122" t="s">
        <v>1524</v>
      </c>
      <c r="J468" s="117" t="s">
        <v>1525</v>
      </c>
      <c r="K468" s="117" t="s">
        <v>1570</v>
      </c>
      <c r="L468" s="117" t="s">
        <v>102</v>
      </c>
      <c r="M468" s="117" t="s">
        <v>145</v>
      </c>
      <c r="N468" s="117" t="s">
        <v>150</v>
      </c>
    </row>
    <row r="469" spans="1:14" ht="24" customHeight="1" x14ac:dyDescent="0.2">
      <c r="A469" s="138">
        <v>465</v>
      </c>
      <c r="B469" s="118" t="s">
        <v>1571</v>
      </c>
      <c r="C469" s="119"/>
      <c r="D469" s="180" t="s">
        <v>98</v>
      </c>
      <c r="E469" s="117" t="s">
        <v>88</v>
      </c>
      <c r="F469" s="117" t="s">
        <v>78</v>
      </c>
      <c r="G469" s="120">
        <v>0.6</v>
      </c>
      <c r="H469" s="121" t="s">
        <v>99</v>
      </c>
      <c r="I469" s="122" t="s">
        <v>1524</v>
      </c>
      <c r="J469" s="117" t="s">
        <v>1572</v>
      </c>
      <c r="K469" s="117" t="s">
        <v>1573</v>
      </c>
      <c r="L469" s="117" t="s">
        <v>102</v>
      </c>
      <c r="M469" s="117" t="s">
        <v>145</v>
      </c>
      <c r="N469" s="117" t="s">
        <v>150</v>
      </c>
    </row>
    <row r="470" spans="1:14" ht="24" customHeight="1" x14ac:dyDescent="0.2">
      <c r="A470" s="138">
        <v>466</v>
      </c>
      <c r="B470" s="118" t="s">
        <v>1574</v>
      </c>
      <c r="C470" s="119"/>
      <c r="D470" s="180" t="s">
        <v>98</v>
      </c>
      <c r="E470" s="117" t="s">
        <v>88</v>
      </c>
      <c r="F470" s="117" t="s">
        <v>78</v>
      </c>
      <c r="G470" s="120">
        <v>0.6</v>
      </c>
      <c r="H470" s="121" t="s">
        <v>99</v>
      </c>
      <c r="I470" s="122" t="s">
        <v>1575</v>
      </c>
      <c r="J470" s="117" t="s">
        <v>1576</v>
      </c>
      <c r="K470" s="117" t="s">
        <v>1577</v>
      </c>
      <c r="L470" s="117" t="s">
        <v>102</v>
      </c>
      <c r="M470" s="117" t="s">
        <v>145</v>
      </c>
      <c r="N470" s="117" t="s">
        <v>150</v>
      </c>
    </row>
    <row r="471" spans="1:14" ht="24.75" hidden="1" x14ac:dyDescent="0.2">
      <c r="A471" s="123">
        <v>467</v>
      </c>
      <c r="B471" s="164" t="s">
        <v>1578</v>
      </c>
      <c r="C471" s="137"/>
      <c r="D471" s="180" t="s">
        <v>199</v>
      </c>
      <c r="E471" s="138" t="s">
        <v>88</v>
      </c>
      <c r="F471" s="138" t="s">
        <v>88</v>
      </c>
      <c r="G471" s="120">
        <v>0.2</v>
      </c>
      <c r="H471" s="137" t="s">
        <v>470</v>
      </c>
      <c r="I471" s="174">
        <v>243028</v>
      </c>
      <c r="J471" s="205" t="s">
        <v>1579</v>
      </c>
      <c r="K471" s="138" t="s">
        <v>1244</v>
      </c>
      <c r="L471" s="138" t="s">
        <v>102</v>
      </c>
      <c r="M471" s="138" t="s">
        <v>84</v>
      </c>
      <c r="N471" s="138" t="s">
        <v>85</v>
      </c>
    </row>
    <row r="472" spans="1:14" ht="24.75" hidden="1" x14ac:dyDescent="0.2">
      <c r="A472" s="123">
        <v>468</v>
      </c>
      <c r="B472" s="164" t="s">
        <v>1580</v>
      </c>
      <c r="C472" s="137"/>
      <c r="D472" s="180" t="s">
        <v>199</v>
      </c>
      <c r="E472" s="138" t="s">
        <v>88</v>
      </c>
      <c r="F472" s="138" t="s">
        <v>88</v>
      </c>
      <c r="G472" s="120">
        <v>0.2</v>
      </c>
      <c r="H472" s="137" t="s">
        <v>470</v>
      </c>
      <c r="I472" s="174">
        <v>243028</v>
      </c>
      <c r="J472" s="205" t="s">
        <v>1581</v>
      </c>
      <c r="K472" s="138" t="s">
        <v>1252</v>
      </c>
      <c r="L472" s="138" t="s">
        <v>102</v>
      </c>
      <c r="M472" s="138" t="s">
        <v>84</v>
      </c>
      <c r="N472" s="138" t="s">
        <v>85</v>
      </c>
    </row>
    <row r="473" spans="1:14" ht="24.75" hidden="1" x14ac:dyDescent="0.2">
      <c r="A473" s="123">
        <v>469</v>
      </c>
      <c r="B473" s="164" t="s">
        <v>1582</v>
      </c>
      <c r="C473" s="137"/>
      <c r="D473" s="180" t="s">
        <v>199</v>
      </c>
      <c r="E473" s="138" t="s">
        <v>88</v>
      </c>
      <c r="F473" s="138" t="s">
        <v>88</v>
      </c>
      <c r="G473" s="120">
        <v>0.2</v>
      </c>
      <c r="H473" s="137" t="s">
        <v>470</v>
      </c>
      <c r="I473" s="174">
        <v>243028</v>
      </c>
      <c r="J473" s="205" t="s">
        <v>1583</v>
      </c>
      <c r="K473" s="138" t="s">
        <v>1255</v>
      </c>
      <c r="L473" s="138" t="s">
        <v>102</v>
      </c>
      <c r="M473" s="138" t="s">
        <v>84</v>
      </c>
      <c r="N473" s="138" t="s">
        <v>85</v>
      </c>
    </row>
    <row r="474" spans="1:14" ht="24.75" hidden="1" x14ac:dyDescent="0.2">
      <c r="A474" s="123">
        <v>470</v>
      </c>
      <c r="B474" s="164" t="s">
        <v>1584</v>
      </c>
      <c r="C474" s="137"/>
      <c r="D474" s="180" t="s">
        <v>199</v>
      </c>
      <c r="E474" s="138" t="s">
        <v>88</v>
      </c>
      <c r="F474" s="138" t="s">
        <v>88</v>
      </c>
      <c r="G474" s="120">
        <v>0.2</v>
      </c>
      <c r="H474" s="137" t="s">
        <v>470</v>
      </c>
      <c r="I474" s="174">
        <v>243028</v>
      </c>
      <c r="J474" s="205" t="s">
        <v>1585</v>
      </c>
      <c r="K474" s="138" t="s">
        <v>1586</v>
      </c>
      <c r="L474" s="138" t="s">
        <v>102</v>
      </c>
      <c r="M474" s="138" t="s">
        <v>84</v>
      </c>
      <c r="N474" s="138" t="s">
        <v>85</v>
      </c>
    </row>
    <row r="475" spans="1:14" ht="24.75" hidden="1" x14ac:dyDescent="0.2">
      <c r="A475" s="123">
        <v>471</v>
      </c>
      <c r="B475" s="164" t="s">
        <v>1587</v>
      </c>
      <c r="C475" s="137"/>
      <c r="D475" s="180" t="s">
        <v>199</v>
      </c>
      <c r="E475" s="138" t="s">
        <v>88</v>
      </c>
      <c r="F475" s="138" t="s">
        <v>88</v>
      </c>
      <c r="G475" s="120">
        <v>0.2</v>
      </c>
      <c r="H475" s="137" t="s">
        <v>470</v>
      </c>
      <c r="I475" s="174">
        <v>243028</v>
      </c>
      <c r="J475" s="205" t="s">
        <v>1588</v>
      </c>
      <c r="K475" s="138" t="s">
        <v>1247</v>
      </c>
      <c r="L475" s="138" t="s">
        <v>102</v>
      </c>
      <c r="M475" s="138" t="s">
        <v>84</v>
      </c>
      <c r="N475" s="138" t="s">
        <v>85</v>
      </c>
    </row>
    <row r="476" spans="1:14" ht="24.75" hidden="1" x14ac:dyDescent="0.2">
      <c r="A476" s="123">
        <v>472</v>
      </c>
      <c r="B476" s="164" t="s">
        <v>1589</v>
      </c>
      <c r="C476" s="137"/>
      <c r="D476" s="180" t="s">
        <v>199</v>
      </c>
      <c r="E476" s="138" t="s">
        <v>88</v>
      </c>
      <c r="F476" s="138" t="s">
        <v>88</v>
      </c>
      <c r="G476" s="120">
        <v>0.2</v>
      </c>
      <c r="H476" s="137" t="s">
        <v>470</v>
      </c>
      <c r="I476" s="174">
        <v>243028</v>
      </c>
      <c r="J476" s="205" t="s">
        <v>1590</v>
      </c>
      <c r="K476" s="138" t="s">
        <v>1591</v>
      </c>
      <c r="L476" s="138" t="s">
        <v>102</v>
      </c>
      <c r="M476" s="138" t="s">
        <v>84</v>
      </c>
      <c r="N476" s="138" t="s">
        <v>85</v>
      </c>
    </row>
    <row r="477" spans="1:14" ht="24.75" hidden="1" x14ac:dyDescent="0.2">
      <c r="A477" s="123">
        <v>473</v>
      </c>
      <c r="B477" s="164" t="s">
        <v>1592</v>
      </c>
      <c r="C477" s="137"/>
      <c r="D477" s="180" t="s">
        <v>199</v>
      </c>
      <c r="E477" s="138" t="s">
        <v>88</v>
      </c>
      <c r="F477" s="138" t="s">
        <v>88</v>
      </c>
      <c r="G477" s="120">
        <v>0.2</v>
      </c>
      <c r="H477" s="137" t="s">
        <v>470</v>
      </c>
      <c r="I477" s="174">
        <v>243028</v>
      </c>
      <c r="J477" s="205" t="s">
        <v>1593</v>
      </c>
      <c r="K477" s="138" t="s">
        <v>1594</v>
      </c>
      <c r="L477" s="138" t="s">
        <v>102</v>
      </c>
      <c r="M477" s="138" t="s">
        <v>84</v>
      </c>
      <c r="N477" s="138" t="s">
        <v>85</v>
      </c>
    </row>
    <row r="478" spans="1:14" ht="24.75" hidden="1" x14ac:dyDescent="0.2">
      <c r="A478" s="123">
        <v>474</v>
      </c>
      <c r="B478" s="164" t="s">
        <v>1595</v>
      </c>
      <c r="C478" s="137"/>
      <c r="D478" s="180" t="s">
        <v>199</v>
      </c>
      <c r="E478" s="138" t="s">
        <v>88</v>
      </c>
      <c r="F478" s="138" t="s">
        <v>88</v>
      </c>
      <c r="G478" s="120">
        <v>0.2</v>
      </c>
      <c r="H478" s="137" t="s">
        <v>470</v>
      </c>
      <c r="I478" s="174">
        <v>243028</v>
      </c>
      <c r="J478" s="205" t="s">
        <v>1596</v>
      </c>
      <c r="K478" s="138" t="s">
        <v>1597</v>
      </c>
      <c r="L478" s="138" t="s">
        <v>102</v>
      </c>
      <c r="M478" s="138" t="s">
        <v>84</v>
      </c>
      <c r="N478" s="138" t="s">
        <v>85</v>
      </c>
    </row>
    <row r="479" spans="1:14" ht="24.75" hidden="1" x14ac:dyDescent="0.2">
      <c r="A479" s="123">
        <v>475</v>
      </c>
      <c r="B479" s="164" t="s">
        <v>1598</v>
      </c>
      <c r="C479" s="137"/>
      <c r="D479" s="180" t="s">
        <v>199</v>
      </c>
      <c r="E479" s="138" t="s">
        <v>88</v>
      </c>
      <c r="F479" s="138" t="s">
        <v>88</v>
      </c>
      <c r="G479" s="120">
        <v>0.2</v>
      </c>
      <c r="H479" s="137" t="s">
        <v>470</v>
      </c>
      <c r="I479" s="174">
        <v>243028</v>
      </c>
      <c r="J479" s="205" t="s">
        <v>1599</v>
      </c>
      <c r="K479" s="138" t="s">
        <v>1600</v>
      </c>
      <c r="L479" s="138" t="s">
        <v>102</v>
      </c>
      <c r="M479" s="138" t="s">
        <v>84</v>
      </c>
      <c r="N479" s="138" t="s">
        <v>85</v>
      </c>
    </row>
    <row r="480" spans="1:14" ht="24.75" hidden="1" x14ac:dyDescent="0.2">
      <c r="A480" s="123">
        <v>476</v>
      </c>
      <c r="B480" s="164" t="s">
        <v>1601</v>
      </c>
      <c r="C480" s="137"/>
      <c r="D480" s="180" t="s">
        <v>199</v>
      </c>
      <c r="E480" s="138" t="s">
        <v>88</v>
      </c>
      <c r="F480" s="138" t="s">
        <v>88</v>
      </c>
      <c r="G480" s="120">
        <v>0.2</v>
      </c>
      <c r="H480" s="137" t="s">
        <v>470</v>
      </c>
      <c r="I480" s="174">
        <v>243028</v>
      </c>
      <c r="J480" s="205" t="s">
        <v>1602</v>
      </c>
      <c r="K480" s="138" t="s">
        <v>1603</v>
      </c>
      <c r="L480" s="138" t="s">
        <v>102</v>
      </c>
      <c r="M480" s="138" t="s">
        <v>84</v>
      </c>
      <c r="N480" s="138" t="s">
        <v>85</v>
      </c>
    </row>
    <row r="481" spans="1:14" ht="24.75" hidden="1" x14ac:dyDescent="0.2">
      <c r="A481" s="123">
        <v>477</v>
      </c>
      <c r="B481" s="164" t="s">
        <v>1604</v>
      </c>
      <c r="C481" s="137"/>
      <c r="D481" s="180" t="s">
        <v>199</v>
      </c>
      <c r="E481" s="138" t="s">
        <v>88</v>
      </c>
      <c r="F481" s="138" t="s">
        <v>88</v>
      </c>
      <c r="G481" s="120">
        <v>0.2</v>
      </c>
      <c r="H481" s="137" t="s">
        <v>470</v>
      </c>
      <c r="I481" s="174">
        <v>243028</v>
      </c>
      <c r="J481" s="205" t="s">
        <v>1605</v>
      </c>
      <c r="K481" s="138" t="s">
        <v>1606</v>
      </c>
      <c r="L481" s="138" t="s">
        <v>102</v>
      </c>
      <c r="M481" s="138" t="s">
        <v>84</v>
      </c>
      <c r="N481" s="138" t="s">
        <v>85</v>
      </c>
    </row>
    <row r="482" spans="1:14" ht="24.75" hidden="1" x14ac:dyDescent="0.2">
      <c r="A482" s="123">
        <v>478</v>
      </c>
      <c r="B482" s="164" t="s">
        <v>1607</v>
      </c>
      <c r="C482" s="137"/>
      <c r="D482" s="180" t="s">
        <v>199</v>
      </c>
      <c r="E482" s="138" t="s">
        <v>88</v>
      </c>
      <c r="F482" s="138" t="s">
        <v>88</v>
      </c>
      <c r="G482" s="120">
        <v>0.2</v>
      </c>
      <c r="H482" s="137" t="s">
        <v>470</v>
      </c>
      <c r="I482" s="174">
        <v>243028</v>
      </c>
      <c r="J482" s="205" t="s">
        <v>1608</v>
      </c>
      <c r="K482" s="138" t="s">
        <v>1609</v>
      </c>
      <c r="L482" s="138" t="s">
        <v>102</v>
      </c>
      <c r="M482" s="138" t="s">
        <v>84</v>
      </c>
      <c r="N482" s="138" t="s">
        <v>85</v>
      </c>
    </row>
    <row r="483" spans="1:14" ht="24.75" hidden="1" x14ac:dyDescent="0.2">
      <c r="A483" s="123">
        <v>479</v>
      </c>
      <c r="B483" s="164" t="s">
        <v>1610</v>
      </c>
      <c r="C483" s="137"/>
      <c r="D483" s="180" t="s">
        <v>199</v>
      </c>
      <c r="E483" s="138" t="s">
        <v>88</v>
      </c>
      <c r="F483" s="138" t="s">
        <v>88</v>
      </c>
      <c r="G483" s="120">
        <v>0.2</v>
      </c>
      <c r="H483" s="137" t="s">
        <v>470</v>
      </c>
      <c r="I483" s="174">
        <v>243028</v>
      </c>
      <c r="J483" s="205" t="s">
        <v>1611</v>
      </c>
      <c r="K483" s="138" t="s">
        <v>1591</v>
      </c>
      <c r="L483" s="138" t="s">
        <v>102</v>
      </c>
      <c r="M483" s="138" t="s">
        <v>84</v>
      </c>
      <c r="N483" s="138" t="s">
        <v>85</v>
      </c>
    </row>
    <row r="484" spans="1:14" ht="24.75" hidden="1" x14ac:dyDescent="0.2">
      <c r="A484" s="123">
        <v>480</v>
      </c>
      <c r="B484" s="164" t="s">
        <v>1612</v>
      </c>
      <c r="C484" s="137"/>
      <c r="D484" s="180" t="s">
        <v>199</v>
      </c>
      <c r="E484" s="138" t="s">
        <v>88</v>
      </c>
      <c r="F484" s="138" t="s">
        <v>88</v>
      </c>
      <c r="G484" s="120">
        <v>0.2</v>
      </c>
      <c r="H484" s="137" t="s">
        <v>470</v>
      </c>
      <c r="I484" s="174">
        <v>243028</v>
      </c>
      <c r="J484" s="205" t="s">
        <v>1613</v>
      </c>
      <c r="K484" s="138" t="s">
        <v>1594</v>
      </c>
      <c r="L484" s="138" t="s">
        <v>102</v>
      </c>
      <c r="M484" s="138" t="s">
        <v>84</v>
      </c>
      <c r="N484" s="138" t="s">
        <v>85</v>
      </c>
    </row>
    <row r="485" spans="1:14" ht="24.75" hidden="1" x14ac:dyDescent="0.2">
      <c r="A485" s="123">
        <v>481</v>
      </c>
      <c r="B485" s="164" t="s">
        <v>1614</v>
      </c>
      <c r="C485" s="137"/>
      <c r="D485" s="180" t="s">
        <v>199</v>
      </c>
      <c r="E485" s="138" t="s">
        <v>88</v>
      </c>
      <c r="F485" s="138" t="s">
        <v>88</v>
      </c>
      <c r="G485" s="120">
        <v>0.2</v>
      </c>
      <c r="H485" s="137" t="s">
        <v>470</v>
      </c>
      <c r="I485" s="174">
        <v>243028</v>
      </c>
      <c r="J485" s="205" t="s">
        <v>1615</v>
      </c>
      <c r="K485" s="138" t="s">
        <v>1597</v>
      </c>
      <c r="L485" s="138" t="s">
        <v>102</v>
      </c>
      <c r="M485" s="138" t="s">
        <v>84</v>
      </c>
      <c r="N485" s="138" t="s">
        <v>85</v>
      </c>
    </row>
    <row r="486" spans="1:14" ht="24.75" hidden="1" x14ac:dyDescent="0.2">
      <c r="A486" s="123">
        <v>482</v>
      </c>
      <c r="B486" s="164" t="s">
        <v>1616</v>
      </c>
      <c r="C486" s="137"/>
      <c r="D486" s="180" t="s">
        <v>199</v>
      </c>
      <c r="E486" s="138" t="s">
        <v>88</v>
      </c>
      <c r="F486" s="138" t="s">
        <v>88</v>
      </c>
      <c r="G486" s="120">
        <v>0.2</v>
      </c>
      <c r="H486" s="137" t="s">
        <v>470</v>
      </c>
      <c r="I486" s="174">
        <v>243028</v>
      </c>
      <c r="J486" s="205" t="s">
        <v>1617</v>
      </c>
      <c r="K486" s="138" t="s">
        <v>1600</v>
      </c>
      <c r="L486" s="138" t="s">
        <v>102</v>
      </c>
      <c r="M486" s="138" t="s">
        <v>84</v>
      </c>
      <c r="N486" s="138" t="s">
        <v>85</v>
      </c>
    </row>
    <row r="487" spans="1:14" ht="24.75" hidden="1" x14ac:dyDescent="0.2">
      <c r="A487" s="123">
        <v>483</v>
      </c>
      <c r="B487" s="164" t="s">
        <v>1618</v>
      </c>
      <c r="C487" s="137"/>
      <c r="D487" s="180" t="s">
        <v>199</v>
      </c>
      <c r="E487" s="138" t="s">
        <v>88</v>
      </c>
      <c r="F487" s="138" t="s">
        <v>88</v>
      </c>
      <c r="G487" s="120">
        <v>0.2</v>
      </c>
      <c r="H487" s="137" t="s">
        <v>470</v>
      </c>
      <c r="I487" s="174">
        <v>243028</v>
      </c>
      <c r="J487" s="205" t="s">
        <v>1619</v>
      </c>
      <c r="K487" s="138" t="s">
        <v>1603</v>
      </c>
      <c r="L487" s="138" t="s">
        <v>102</v>
      </c>
      <c r="M487" s="138" t="s">
        <v>84</v>
      </c>
      <c r="N487" s="138" t="s">
        <v>85</v>
      </c>
    </row>
    <row r="488" spans="1:14" ht="24.75" hidden="1" x14ac:dyDescent="0.2">
      <c r="A488" s="123">
        <v>484</v>
      </c>
      <c r="B488" s="164" t="s">
        <v>1620</v>
      </c>
      <c r="C488" s="137"/>
      <c r="D488" s="180" t="s">
        <v>199</v>
      </c>
      <c r="E488" s="138" t="s">
        <v>88</v>
      </c>
      <c r="F488" s="138" t="s">
        <v>88</v>
      </c>
      <c r="G488" s="120">
        <v>0.2</v>
      </c>
      <c r="H488" s="137" t="s">
        <v>470</v>
      </c>
      <c r="I488" s="174">
        <v>243028</v>
      </c>
      <c r="J488" s="205" t="s">
        <v>1621</v>
      </c>
      <c r="K488" s="138" t="s">
        <v>1606</v>
      </c>
      <c r="L488" s="138" t="s">
        <v>102</v>
      </c>
      <c r="M488" s="138" t="s">
        <v>84</v>
      </c>
      <c r="N488" s="138" t="s">
        <v>85</v>
      </c>
    </row>
    <row r="489" spans="1:14" ht="24.75" hidden="1" x14ac:dyDescent="0.2">
      <c r="A489" s="123">
        <v>485</v>
      </c>
      <c r="B489" s="164" t="s">
        <v>1622</v>
      </c>
      <c r="C489" s="137"/>
      <c r="D489" s="180" t="s">
        <v>199</v>
      </c>
      <c r="E489" s="138" t="s">
        <v>88</v>
      </c>
      <c r="F489" s="138" t="s">
        <v>88</v>
      </c>
      <c r="G489" s="120">
        <v>0.2</v>
      </c>
      <c r="H489" s="137" t="s">
        <v>470</v>
      </c>
      <c r="I489" s="174">
        <v>243028</v>
      </c>
      <c r="J489" s="205" t="s">
        <v>1623</v>
      </c>
      <c r="K489" s="138" t="s">
        <v>1609</v>
      </c>
      <c r="L489" s="138" t="s">
        <v>102</v>
      </c>
      <c r="M489" s="138" t="s">
        <v>84</v>
      </c>
      <c r="N489" s="138" t="s">
        <v>85</v>
      </c>
    </row>
    <row r="490" spans="1:14" ht="22.5" hidden="1" customHeight="1" x14ac:dyDescent="0.2">
      <c r="A490" s="123">
        <v>486</v>
      </c>
      <c r="B490" s="6" t="s">
        <v>1624</v>
      </c>
      <c r="C490" s="6"/>
      <c r="D490" s="180" t="s">
        <v>76</v>
      </c>
      <c r="E490" s="138" t="s">
        <v>77</v>
      </c>
      <c r="F490" s="138" t="s">
        <v>77</v>
      </c>
      <c r="G490" s="120">
        <v>1</v>
      </c>
      <c r="H490" s="137" t="s">
        <v>1625</v>
      </c>
      <c r="I490" s="138" t="s">
        <v>1626</v>
      </c>
      <c r="J490" s="138" t="s">
        <v>1627</v>
      </c>
      <c r="K490" s="138" t="s">
        <v>1628</v>
      </c>
      <c r="L490" s="138" t="s">
        <v>83</v>
      </c>
      <c r="M490" s="6" t="s">
        <v>84</v>
      </c>
      <c r="N490" s="206" t="s">
        <v>85</v>
      </c>
    </row>
    <row r="491" spans="1:14" ht="24" hidden="1" customHeight="1" x14ac:dyDescent="0.2">
      <c r="A491" s="123">
        <v>487</v>
      </c>
      <c r="B491" s="164" t="s">
        <v>1629</v>
      </c>
      <c r="C491" s="137"/>
      <c r="D491" s="180" t="s">
        <v>76</v>
      </c>
      <c r="E491" s="138" t="s">
        <v>77</v>
      </c>
      <c r="F491" s="138" t="s">
        <v>77</v>
      </c>
      <c r="G491" s="120">
        <v>1</v>
      </c>
      <c r="H491" s="137" t="s">
        <v>1630</v>
      </c>
      <c r="I491" s="138" t="s">
        <v>1631</v>
      </c>
      <c r="J491" s="138" t="s">
        <v>1632</v>
      </c>
      <c r="K491" s="138" t="s">
        <v>1633</v>
      </c>
      <c r="L491" s="138" t="s">
        <v>83</v>
      </c>
      <c r="M491" s="164" t="s">
        <v>84</v>
      </c>
      <c r="N491" s="138" t="s">
        <v>85</v>
      </c>
    </row>
    <row r="492" spans="1:14" ht="21" hidden="1" customHeight="1" x14ac:dyDescent="0.2">
      <c r="A492" s="123">
        <v>488</v>
      </c>
      <c r="B492" s="207" t="s">
        <v>1634</v>
      </c>
      <c r="C492" s="207" t="s">
        <v>1634</v>
      </c>
      <c r="D492" s="180" t="s">
        <v>76</v>
      </c>
      <c r="E492" s="138" t="s">
        <v>77</v>
      </c>
      <c r="F492" s="138" t="s">
        <v>77</v>
      </c>
      <c r="G492" s="120">
        <v>1</v>
      </c>
      <c r="H492" s="208" t="s">
        <v>1630</v>
      </c>
      <c r="I492" s="206" t="s">
        <v>1635</v>
      </c>
      <c r="J492" s="209" t="s">
        <v>1636</v>
      </c>
      <c r="K492" s="206" t="s">
        <v>1637</v>
      </c>
      <c r="L492" s="206" t="s">
        <v>83</v>
      </c>
      <c r="M492" s="6" t="s">
        <v>84</v>
      </c>
      <c r="N492" s="210" t="s">
        <v>85</v>
      </c>
    </row>
    <row r="493" spans="1:14" ht="21" hidden="1" customHeight="1" x14ac:dyDescent="0.2">
      <c r="A493" s="123">
        <v>489</v>
      </c>
      <c r="B493" s="36" t="s">
        <v>1638</v>
      </c>
      <c r="C493" s="136"/>
      <c r="D493" s="180" t="s">
        <v>76</v>
      </c>
      <c r="E493" s="138" t="s">
        <v>77</v>
      </c>
      <c r="F493" s="138" t="s">
        <v>77</v>
      </c>
      <c r="G493" s="120">
        <v>1</v>
      </c>
      <c r="H493" s="137" t="s">
        <v>1630</v>
      </c>
      <c r="I493" s="174" t="s">
        <v>1639</v>
      </c>
      <c r="J493" s="138" t="s">
        <v>1640</v>
      </c>
      <c r="K493" s="138" t="s">
        <v>1641</v>
      </c>
      <c r="L493" s="15" t="s">
        <v>83</v>
      </c>
      <c r="M493" s="164" t="s">
        <v>84</v>
      </c>
      <c r="N493" s="138" t="s">
        <v>85</v>
      </c>
    </row>
    <row r="494" spans="1:14" ht="20.25" hidden="1" customHeight="1" x14ac:dyDescent="0.2">
      <c r="A494" s="123">
        <v>490</v>
      </c>
      <c r="B494" s="211" t="s">
        <v>1642</v>
      </c>
      <c r="C494" s="212"/>
      <c r="D494" s="180" t="s">
        <v>76</v>
      </c>
      <c r="E494" s="138" t="s">
        <v>77</v>
      </c>
      <c r="F494" s="138" t="s">
        <v>77</v>
      </c>
      <c r="G494" s="120">
        <v>1</v>
      </c>
      <c r="H494" s="137" t="s">
        <v>1630</v>
      </c>
      <c r="I494" s="174" t="s">
        <v>1639</v>
      </c>
      <c r="J494" s="138" t="s">
        <v>1643</v>
      </c>
      <c r="K494" s="138" t="s">
        <v>1644</v>
      </c>
      <c r="L494" s="15" t="s">
        <v>83</v>
      </c>
      <c r="M494" s="164" t="s">
        <v>84</v>
      </c>
      <c r="N494" s="138" t="s">
        <v>85</v>
      </c>
    </row>
    <row r="495" spans="1:14" ht="23.25" hidden="1" customHeight="1" x14ac:dyDescent="0.2">
      <c r="A495" s="123">
        <v>491</v>
      </c>
      <c r="B495" s="135" t="s">
        <v>1645</v>
      </c>
      <c r="C495" s="136"/>
      <c r="D495" s="180" t="s">
        <v>76</v>
      </c>
      <c r="E495" s="138" t="s">
        <v>77</v>
      </c>
      <c r="F495" s="138" t="s">
        <v>77</v>
      </c>
      <c r="G495" s="120">
        <v>1</v>
      </c>
      <c r="H495" s="137" t="s">
        <v>1630</v>
      </c>
      <c r="I495" s="174" t="s">
        <v>1639</v>
      </c>
      <c r="J495" s="138" t="s">
        <v>1646</v>
      </c>
      <c r="K495" s="138" t="s">
        <v>710</v>
      </c>
      <c r="L495" s="15" t="s">
        <v>83</v>
      </c>
      <c r="M495" s="164" t="s">
        <v>84</v>
      </c>
      <c r="N495" s="138" t="s">
        <v>85</v>
      </c>
    </row>
    <row r="496" spans="1:14" ht="21" hidden="1" customHeight="1" x14ac:dyDescent="0.2">
      <c r="A496" s="123">
        <v>492</v>
      </c>
      <c r="B496" s="36" t="s">
        <v>1647</v>
      </c>
      <c r="C496" s="136"/>
      <c r="D496" s="180" t="s">
        <v>76</v>
      </c>
      <c r="E496" s="138" t="s">
        <v>77</v>
      </c>
      <c r="F496" s="138" t="s">
        <v>77</v>
      </c>
      <c r="G496" s="120">
        <v>1</v>
      </c>
      <c r="H496" s="137" t="s">
        <v>1630</v>
      </c>
      <c r="I496" s="174" t="s">
        <v>1639</v>
      </c>
      <c r="J496" s="138" t="s">
        <v>1648</v>
      </c>
      <c r="K496" s="138" t="s">
        <v>704</v>
      </c>
      <c r="L496" s="15" t="s">
        <v>83</v>
      </c>
      <c r="M496" s="164" t="s">
        <v>84</v>
      </c>
      <c r="N496" s="138" t="s">
        <v>85</v>
      </c>
    </row>
    <row r="497" spans="1:56" ht="19.5" hidden="1" customHeight="1" x14ac:dyDescent="0.2">
      <c r="A497" s="123">
        <v>493</v>
      </c>
      <c r="B497" s="213" t="s">
        <v>1649</v>
      </c>
      <c r="C497" s="213"/>
      <c r="D497" s="180" t="s">
        <v>87</v>
      </c>
      <c r="E497" s="117" t="s">
        <v>88</v>
      </c>
      <c r="F497" s="117" t="s">
        <v>78</v>
      </c>
      <c r="G497" s="120">
        <v>0.8</v>
      </c>
      <c r="H497" s="121" t="s">
        <v>1650</v>
      </c>
      <c r="I497" s="117" t="s">
        <v>1651</v>
      </c>
      <c r="J497" s="117" t="s">
        <v>1652</v>
      </c>
      <c r="K497" s="117" t="s">
        <v>1653</v>
      </c>
      <c r="L497" s="117" t="s">
        <v>102</v>
      </c>
      <c r="M497" s="117" t="s">
        <v>4</v>
      </c>
      <c r="N497" s="117" t="s">
        <v>177</v>
      </c>
      <c r="AQ497" s="96"/>
      <c r="AR497" s="96"/>
      <c r="AS497" s="96"/>
      <c r="AT497" s="96"/>
      <c r="AU497" s="96"/>
      <c r="AV497" s="96"/>
      <c r="AW497" s="96"/>
      <c r="AX497" s="96"/>
      <c r="AY497" s="96"/>
      <c r="AZ497" s="96"/>
      <c r="BA497" s="96"/>
      <c r="BB497" s="96"/>
      <c r="BC497" s="96"/>
      <c r="BD497" s="96"/>
    </row>
    <row r="498" spans="1:56" ht="20.25" hidden="1" customHeight="1" x14ac:dyDescent="0.2">
      <c r="A498" s="123">
        <v>494</v>
      </c>
      <c r="B498" s="213" t="s">
        <v>1654</v>
      </c>
      <c r="C498" s="213"/>
      <c r="D498" s="180" t="s">
        <v>87</v>
      </c>
      <c r="E498" s="117" t="s">
        <v>88</v>
      </c>
      <c r="F498" s="117" t="s">
        <v>78</v>
      </c>
      <c r="G498" s="120">
        <v>0.8</v>
      </c>
      <c r="H498" s="121" t="s">
        <v>1655</v>
      </c>
      <c r="I498" s="117" t="s">
        <v>1656</v>
      </c>
      <c r="J498" s="117" t="s">
        <v>1657</v>
      </c>
      <c r="K498" s="117" t="s">
        <v>1658</v>
      </c>
      <c r="L498" s="117" t="s">
        <v>83</v>
      </c>
      <c r="M498" s="117" t="s">
        <v>4</v>
      </c>
      <c r="N498" s="117" t="s">
        <v>188</v>
      </c>
      <c r="AQ498" s="96"/>
      <c r="AR498" s="96"/>
      <c r="AS498" s="96"/>
      <c r="AT498" s="96"/>
      <c r="AU498" s="96"/>
      <c r="AV498" s="96"/>
      <c r="AW498" s="96"/>
      <c r="AX498" s="96"/>
      <c r="AY498" s="96"/>
      <c r="AZ498" s="96"/>
      <c r="BA498" s="96"/>
      <c r="BB498" s="96"/>
      <c r="BC498" s="96"/>
      <c r="BD498" s="96"/>
    </row>
    <row r="499" spans="1:56" ht="21.75" hidden="1" customHeight="1" x14ac:dyDescent="0.2">
      <c r="A499" s="123">
        <v>495</v>
      </c>
      <c r="B499" s="213" t="s">
        <v>1659</v>
      </c>
      <c r="C499" s="213"/>
      <c r="D499" s="180" t="s">
        <v>87</v>
      </c>
      <c r="E499" s="117" t="s">
        <v>88</v>
      </c>
      <c r="F499" s="117" t="s">
        <v>78</v>
      </c>
      <c r="G499" s="120">
        <v>0.8</v>
      </c>
      <c r="H499" s="178" t="s">
        <v>1655</v>
      </c>
      <c r="I499" s="139" t="s">
        <v>1656</v>
      </c>
      <c r="J499" s="117" t="s">
        <v>1660</v>
      </c>
      <c r="K499" s="117" t="s">
        <v>1661</v>
      </c>
      <c r="L499" s="117" t="s">
        <v>83</v>
      </c>
      <c r="M499" s="117" t="s">
        <v>4</v>
      </c>
      <c r="N499" s="117" t="s">
        <v>188</v>
      </c>
      <c r="AQ499" s="96"/>
      <c r="AR499" s="96"/>
      <c r="AS499" s="96"/>
      <c r="AT499" s="96"/>
      <c r="AU499" s="96"/>
      <c r="AV499" s="96"/>
      <c r="AW499" s="96"/>
      <c r="AX499" s="96"/>
      <c r="AY499" s="96"/>
      <c r="AZ499" s="96"/>
      <c r="BA499" s="96"/>
      <c r="BB499" s="96"/>
      <c r="BC499" s="96"/>
      <c r="BD499" s="96"/>
    </row>
    <row r="500" spans="1:56" ht="21.75" hidden="1" customHeight="1" x14ac:dyDescent="0.2">
      <c r="A500" s="123">
        <v>496</v>
      </c>
      <c r="B500" s="213" t="s">
        <v>1662</v>
      </c>
      <c r="C500" s="213"/>
      <c r="D500" s="180" t="s">
        <v>76</v>
      </c>
      <c r="E500" s="117" t="s">
        <v>88</v>
      </c>
      <c r="F500" s="117" t="s">
        <v>78</v>
      </c>
      <c r="G500" s="120">
        <v>1</v>
      </c>
      <c r="H500" s="121" t="s">
        <v>862</v>
      </c>
      <c r="I500" s="117" t="s">
        <v>1663</v>
      </c>
      <c r="J500" s="117" t="s">
        <v>1664</v>
      </c>
      <c r="K500" s="117" t="s">
        <v>1665</v>
      </c>
      <c r="L500" s="117" t="s">
        <v>83</v>
      </c>
      <c r="M500" s="117" t="s">
        <v>4</v>
      </c>
      <c r="N500" s="117" t="s">
        <v>188</v>
      </c>
      <c r="AQ500" s="96"/>
      <c r="AR500" s="96"/>
      <c r="AS500" s="96"/>
      <c r="AT500" s="96"/>
      <c r="AU500" s="96"/>
      <c r="AV500" s="96"/>
      <c r="AW500" s="96"/>
      <c r="AX500" s="96"/>
      <c r="AY500" s="96"/>
      <c r="AZ500" s="96"/>
      <c r="BA500" s="96"/>
      <c r="BB500" s="96"/>
      <c r="BC500" s="96"/>
      <c r="BD500" s="96"/>
    </row>
    <row r="501" spans="1:56" ht="21.75" hidden="1" customHeight="1" x14ac:dyDescent="0.2">
      <c r="A501" s="123">
        <v>497</v>
      </c>
      <c r="B501" s="213" t="s">
        <v>1666</v>
      </c>
      <c r="C501" s="213"/>
      <c r="D501" s="180" t="s">
        <v>76</v>
      </c>
      <c r="E501" s="117" t="s">
        <v>88</v>
      </c>
      <c r="F501" s="117" t="s">
        <v>78</v>
      </c>
      <c r="G501" s="120">
        <v>1</v>
      </c>
      <c r="H501" s="178" t="s">
        <v>1667</v>
      </c>
      <c r="I501" s="139" t="s">
        <v>1668</v>
      </c>
      <c r="J501" s="117" t="s">
        <v>1669</v>
      </c>
      <c r="K501" s="117" t="s">
        <v>741</v>
      </c>
      <c r="L501" s="117" t="s">
        <v>83</v>
      </c>
      <c r="M501" s="117" t="s">
        <v>4</v>
      </c>
      <c r="N501" s="117" t="s">
        <v>188</v>
      </c>
      <c r="AQ501" s="96"/>
      <c r="AR501" s="96"/>
      <c r="AS501" s="96"/>
      <c r="AT501" s="96"/>
      <c r="AU501" s="96"/>
      <c r="AV501" s="96"/>
      <c r="AW501" s="96"/>
      <c r="AX501" s="96"/>
      <c r="AY501" s="96"/>
      <c r="AZ501" s="96"/>
      <c r="BA501" s="96"/>
      <c r="BB501" s="96"/>
      <c r="BC501" s="96"/>
      <c r="BD501" s="96"/>
    </row>
    <row r="502" spans="1:56" ht="18.75" hidden="1" customHeight="1" x14ac:dyDescent="0.2">
      <c r="A502" s="123">
        <v>498</v>
      </c>
      <c r="B502" s="213" t="s">
        <v>1670</v>
      </c>
      <c r="C502" s="213"/>
      <c r="D502" s="180" t="s">
        <v>76</v>
      </c>
      <c r="E502" s="117" t="s">
        <v>88</v>
      </c>
      <c r="F502" s="117" t="s">
        <v>78</v>
      </c>
      <c r="G502" s="120">
        <v>1</v>
      </c>
      <c r="H502" s="121" t="s">
        <v>1667</v>
      </c>
      <c r="I502" s="117" t="s">
        <v>1668</v>
      </c>
      <c r="J502" s="117" t="s">
        <v>1671</v>
      </c>
      <c r="K502" s="117" t="s">
        <v>1672</v>
      </c>
      <c r="L502" s="117" t="s">
        <v>83</v>
      </c>
      <c r="M502" s="117" t="s">
        <v>4</v>
      </c>
      <c r="N502" s="117" t="s">
        <v>188</v>
      </c>
      <c r="AQ502" s="96"/>
      <c r="AR502" s="96"/>
      <c r="AS502" s="96"/>
      <c r="AT502" s="96"/>
      <c r="AU502" s="96"/>
      <c r="AV502" s="96"/>
      <c r="AW502" s="96"/>
      <c r="AX502" s="96"/>
      <c r="AY502" s="96"/>
      <c r="AZ502" s="96"/>
      <c r="BA502" s="96"/>
      <c r="BB502" s="96"/>
      <c r="BC502" s="96"/>
      <c r="BD502" s="96"/>
    </row>
    <row r="503" spans="1:56" ht="21.75" hidden="1" customHeight="1" x14ac:dyDescent="0.2">
      <c r="A503" s="123">
        <v>499</v>
      </c>
      <c r="B503" s="213" t="s">
        <v>1673</v>
      </c>
      <c r="C503" s="213"/>
      <c r="D503" s="180" t="s">
        <v>98</v>
      </c>
      <c r="E503" s="117" t="s">
        <v>88</v>
      </c>
      <c r="F503" s="117" t="s">
        <v>78</v>
      </c>
      <c r="G503" s="120">
        <v>0.6</v>
      </c>
      <c r="H503" s="178" t="s">
        <v>1674</v>
      </c>
      <c r="I503" s="139" t="s">
        <v>1675</v>
      </c>
      <c r="J503" s="117" t="s">
        <v>1273</v>
      </c>
      <c r="K503" s="117" t="s">
        <v>1676</v>
      </c>
      <c r="L503" s="117" t="s">
        <v>102</v>
      </c>
      <c r="M503" s="117" t="s">
        <v>4</v>
      </c>
      <c r="N503" s="117" t="s">
        <v>204</v>
      </c>
      <c r="AQ503" s="96"/>
      <c r="AR503" s="96"/>
      <c r="AS503" s="96"/>
      <c r="AT503" s="96"/>
      <c r="AU503" s="96"/>
      <c r="AV503" s="96"/>
      <c r="AW503" s="96"/>
      <c r="AX503" s="96"/>
      <c r="AY503" s="96"/>
      <c r="AZ503" s="96"/>
      <c r="BA503" s="96"/>
      <c r="BB503" s="96"/>
      <c r="BC503" s="96"/>
      <c r="BD503" s="96"/>
    </row>
    <row r="504" spans="1:56" ht="22.5" hidden="1" customHeight="1" x14ac:dyDescent="0.2">
      <c r="A504" s="123">
        <v>500</v>
      </c>
      <c r="B504" s="213" t="s">
        <v>1677</v>
      </c>
      <c r="C504" s="213"/>
      <c r="D504" s="180" t="s">
        <v>98</v>
      </c>
      <c r="E504" s="117" t="s">
        <v>88</v>
      </c>
      <c r="F504" s="117" t="s">
        <v>78</v>
      </c>
      <c r="G504" s="120">
        <v>0.6</v>
      </c>
      <c r="H504" s="178" t="s">
        <v>1678</v>
      </c>
      <c r="I504" s="139" t="s">
        <v>1679</v>
      </c>
      <c r="J504" s="169" t="s">
        <v>1680</v>
      </c>
      <c r="K504" s="117" t="s">
        <v>1681</v>
      </c>
      <c r="L504" s="117" t="s">
        <v>83</v>
      </c>
      <c r="M504" s="117" t="s">
        <v>4</v>
      </c>
      <c r="N504" s="117" t="s">
        <v>188</v>
      </c>
      <c r="AQ504" s="96"/>
      <c r="AR504" s="96"/>
      <c r="AS504" s="96"/>
      <c r="AT504" s="96"/>
      <c r="AU504" s="96"/>
      <c r="AV504" s="96"/>
      <c r="AW504" s="96"/>
      <c r="AX504" s="96"/>
      <c r="AY504" s="96"/>
      <c r="AZ504" s="96"/>
      <c r="BA504" s="96"/>
      <c r="BB504" s="96"/>
      <c r="BC504" s="96"/>
      <c r="BD504" s="96"/>
    </row>
    <row r="505" spans="1:56" ht="24.75" hidden="1" customHeight="1" x14ac:dyDescent="0.2">
      <c r="A505" s="123">
        <v>501</v>
      </c>
      <c r="B505" s="213" t="s">
        <v>1682</v>
      </c>
      <c r="C505" s="213"/>
      <c r="D505" s="180" t="s">
        <v>98</v>
      </c>
      <c r="E505" s="117" t="s">
        <v>88</v>
      </c>
      <c r="F505" s="117" t="s">
        <v>78</v>
      </c>
      <c r="G505" s="120">
        <v>0.6</v>
      </c>
      <c r="H505" s="178" t="s">
        <v>1678</v>
      </c>
      <c r="I505" s="139" t="s">
        <v>1683</v>
      </c>
      <c r="J505" s="117" t="s">
        <v>1684</v>
      </c>
      <c r="K505" s="117" t="s">
        <v>1685</v>
      </c>
      <c r="L505" s="117" t="s">
        <v>83</v>
      </c>
      <c r="M505" s="117" t="s">
        <v>4</v>
      </c>
      <c r="N505" s="117" t="s">
        <v>188</v>
      </c>
      <c r="AQ505" s="96"/>
      <c r="AR505" s="96"/>
      <c r="AS505" s="96"/>
      <c r="AT505" s="96"/>
      <c r="AU505" s="96"/>
      <c r="AV505" s="96"/>
      <c r="AW505" s="96"/>
      <c r="AX505" s="96"/>
      <c r="AY505" s="96"/>
      <c r="AZ505" s="96"/>
      <c r="BA505" s="96"/>
      <c r="BB505" s="96"/>
      <c r="BC505" s="96"/>
      <c r="BD505" s="96"/>
    </row>
    <row r="506" spans="1:56" ht="22.5" hidden="1" customHeight="1" x14ac:dyDescent="0.2">
      <c r="A506" s="123">
        <v>502</v>
      </c>
      <c r="B506" s="213" t="s">
        <v>1686</v>
      </c>
      <c r="C506" s="213"/>
      <c r="D506" s="180" t="s">
        <v>98</v>
      </c>
      <c r="E506" s="117" t="s">
        <v>88</v>
      </c>
      <c r="F506" s="117" t="s">
        <v>78</v>
      </c>
      <c r="G506" s="120">
        <v>0.6</v>
      </c>
      <c r="H506" s="178" t="s">
        <v>1678</v>
      </c>
      <c r="I506" s="139" t="s">
        <v>1687</v>
      </c>
      <c r="J506" s="117" t="s">
        <v>1688</v>
      </c>
      <c r="K506" s="117" t="s">
        <v>1689</v>
      </c>
      <c r="L506" s="117" t="s">
        <v>83</v>
      </c>
      <c r="M506" s="117" t="s">
        <v>4</v>
      </c>
      <c r="N506" s="117" t="s">
        <v>188</v>
      </c>
      <c r="AQ506" s="96"/>
      <c r="AR506" s="96"/>
      <c r="AS506" s="96"/>
      <c r="AT506" s="96"/>
      <c r="AU506" s="96"/>
      <c r="AV506" s="96"/>
      <c r="AW506" s="96"/>
      <c r="AX506" s="96"/>
      <c r="AY506" s="96"/>
      <c r="AZ506" s="96"/>
      <c r="BA506" s="96"/>
      <c r="BB506" s="96"/>
      <c r="BC506" s="96"/>
      <c r="BD506" s="96"/>
    </row>
    <row r="507" spans="1:56" ht="22.5" hidden="1" customHeight="1" x14ac:dyDescent="0.2">
      <c r="A507" s="123">
        <v>503</v>
      </c>
      <c r="B507" s="213" t="s">
        <v>1690</v>
      </c>
      <c r="C507" s="213"/>
      <c r="D507" s="180" t="s">
        <v>98</v>
      </c>
      <c r="E507" s="117" t="s">
        <v>88</v>
      </c>
      <c r="F507" s="117" t="s">
        <v>78</v>
      </c>
      <c r="G507" s="120">
        <v>0.6</v>
      </c>
      <c r="H507" s="178" t="s">
        <v>1678</v>
      </c>
      <c r="I507" s="139" t="s">
        <v>1691</v>
      </c>
      <c r="J507" s="169" t="s">
        <v>1692</v>
      </c>
      <c r="K507" s="117" t="s">
        <v>1693</v>
      </c>
      <c r="L507" s="117" t="s">
        <v>102</v>
      </c>
      <c r="M507" s="117" t="s">
        <v>4</v>
      </c>
      <c r="N507" s="117" t="s">
        <v>188</v>
      </c>
      <c r="AQ507" s="96"/>
      <c r="AR507" s="96"/>
      <c r="AS507" s="96"/>
      <c r="AT507" s="96"/>
      <c r="AU507" s="96"/>
      <c r="AV507" s="96"/>
      <c r="AW507" s="96"/>
      <c r="AX507" s="96"/>
      <c r="AY507" s="96"/>
      <c r="AZ507" s="96"/>
      <c r="BA507" s="96"/>
      <c r="BB507" s="96"/>
      <c r="BC507" s="96"/>
      <c r="BD507" s="96"/>
    </row>
    <row r="508" spans="1:56" ht="21.75" hidden="1" customHeight="1" x14ac:dyDescent="0.2">
      <c r="A508" s="123">
        <v>504</v>
      </c>
      <c r="B508" s="213" t="s">
        <v>1694</v>
      </c>
      <c r="C508" s="213"/>
      <c r="D508" s="180" t="s">
        <v>451</v>
      </c>
      <c r="E508" s="117" t="s">
        <v>88</v>
      </c>
      <c r="F508" s="117" t="s">
        <v>78</v>
      </c>
      <c r="G508" s="120">
        <v>0.4</v>
      </c>
      <c r="H508" s="178" t="s">
        <v>1695</v>
      </c>
      <c r="I508" s="139" t="s">
        <v>1696</v>
      </c>
      <c r="J508" s="169"/>
      <c r="K508" s="127" t="s">
        <v>1697</v>
      </c>
      <c r="L508" s="117" t="s">
        <v>83</v>
      </c>
      <c r="M508" s="117" t="s">
        <v>4</v>
      </c>
      <c r="N508" s="117" t="s">
        <v>1698</v>
      </c>
      <c r="AQ508" s="96"/>
      <c r="AR508" s="96"/>
      <c r="AS508" s="96"/>
      <c r="AT508" s="96"/>
      <c r="AU508" s="96"/>
      <c r="AV508" s="96"/>
      <c r="AW508" s="96"/>
      <c r="AX508" s="96"/>
      <c r="AY508" s="96"/>
      <c r="AZ508" s="96"/>
      <c r="BA508" s="96"/>
      <c r="BB508" s="96"/>
      <c r="BC508" s="96"/>
      <c r="BD508" s="96"/>
    </row>
    <row r="509" spans="1:56" ht="21.75" hidden="1" customHeight="1" x14ac:dyDescent="0.2">
      <c r="A509" s="123">
        <v>505</v>
      </c>
      <c r="B509" s="213" t="s">
        <v>1699</v>
      </c>
      <c r="C509" s="213"/>
      <c r="D509" s="180" t="s">
        <v>451</v>
      </c>
      <c r="E509" s="117" t="s">
        <v>88</v>
      </c>
      <c r="F509" s="117" t="s">
        <v>78</v>
      </c>
      <c r="G509" s="120">
        <v>0.4</v>
      </c>
      <c r="H509" s="178" t="s">
        <v>1700</v>
      </c>
      <c r="I509" s="139" t="s">
        <v>1696</v>
      </c>
      <c r="J509" s="169"/>
      <c r="K509" s="127" t="s">
        <v>1701</v>
      </c>
      <c r="L509" s="117" t="s">
        <v>83</v>
      </c>
      <c r="M509" s="117" t="s">
        <v>4</v>
      </c>
      <c r="N509" s="117" t="s">
        <v>1698</v>
      </c>
      <c r="AQ509" s="96"/>
      <c r="AR509" s="96"/>
      <c r="AS509" s="96"/>
      <c r="AT509" s="96"/>
      <c r="AU509" s="96"/>
      <c r="AV509" s="96"/>
      <c r="AW509" s="96"/>
      <c r="AX509" s="96"/>
      <c r="AY509" s="96"/>
      <c r="AZ509" s="96"/>
      <c r="BA509" s="96"/>
      <c r="BB509" s="96"/>
      <c r="BC509" s="96"/>
      <c r="BD509" s="96"/>
    </row>
    <row r="510" spans="1:56" ht="22.5" hidden="1" customHeight="1" x14ac:dyDescent="0.2">
      <c r="A510" s="123">
        <v>506</v>
      </c>
      <c r="B510" s="213" t="s">
        <v>1702</v>
      </c>
      <c r="C510" s="213"/>
      <c r="D510" s="180" t="s">
        <v>451</v>
      </c>
      <c r="E510" s="117" t="s">
        <v>88</v>
      </c>
      <c r="F510" s="117" t="s">
        <v>78</v>
      </c>
      <c r="G510" s="120">
        <v>0.4</v>
      </c>
      <c r="H510" s="178" t="s">
        <v>1695</v>
      </c>
      <c r="I510" s="139" t="s">
        <v>1696</v>
      </c>
      <c r="J510" s="169"/>
      <c r="K510" s="127" t="s">
        <v>1703</v>
      </c>
      <c r="L510" s="117" t="s">
        <v>83</v>
      </c>
      <c r="M510" s="117" t="s">
        <v>4</v>
      </c>
      <c r="N510" s="117" t="s">
        <v>1698</v>
      </c>
      <c r="AQ510" s="96"/>
      <c r="AR510" s="96"/>
      <c r="AS510" s="96"/>
      <c r="AT510" s="96"/>
      <c r="AU510" s="96"/>
      <c r="AV510" s="96"/>
      <c r="AW510" s="96"/>
      <c r="AX510" s="96"/>
      <c r="AY510" s="96"/>
      <c r="AZ510" s="96"/>
      <c r="BA510" s="96"/>
      <c r="BB510" s="96"/>
      <c r="BC510" s="96"/>
      <c r="BD510" s="96"/>
    </row>
    <row r="511" spans="1:56" ht="21.75" hidden="1" customHeight="1" x14ac:dyDescent="0.2">
      <c r="A511" s="123">
        <v>507</v>
      </c>
      <c r="B511" s="213" t="s">
        <v>1704</v>
      </c>
      <c r="C511" s="213"/>
      <c r="D511" s="180" t="s">
        <v>451</v>
      </c>
      <c r="E511" s="117" t="s">
        <v>88</v>
      </c>
      <c r="F511" s="117" t="s">
        <v>78</v>
      </c>
      <c r="G511" s="120">
        <v>0.4</v>
      </c>
      <c r="H511" s="178" t="s">
        <v>1705</v>
      </c>
      <c r="I511" s="133" t="s">
        <v>1706</v>
      </c>
      <c r="J511" s="169"/>
      <c r="K511" s="127" t="s">
        <v>1707</v>
      </c>
      <c r="L511" s="117" t="s">
        <v>83</v>
      </c>
      <c r="M511" s="117" t="s">
        <v>4</v>
      </c>
      <c r="N511" s="117" t="s">
        <v>1698</v>
      </c>
      <c r="AQ511" s="96"/>
      <c r="AR511" s="96"/>
      <c r="AS511" s="96"/>
      <c r="AT511" s="96"/>
      <c r="AU511" s="96"/>
      <c r="AV511" s="96"/>
      <c r="AW511" s="96"/>
      <c r="AX511" s="96"/>
      <c r="AY511" s="96"/>
      <c r="AZ511" s="96"/>
      <c r="BA511" s="96"/>
      <c r="BB511" s="96"/>
      <c r="BC511" s="96"/>
      <c r="BD511" s="96"/>
    </row>
    <row r="512" spans="1:56" ht="22.5" customHeight="1" x14ac:dyDescent="0.2">
      <c r="A512" s="214">
        <v>508</v>
      </c>
      <c r="B512" s="213" t="s">
        <v>1708</v>
      </c>
      <c r="C512" s="213"/>
      <c r="D512" s="180" t="s">
        <v>87</v>
      </c>
      <c r="E512" s="117" t="s">
        <v>88</v>
      </c>
      <c r="F512" s="117" t="s">
        <v>78</v>
      </c>
      <c r="G512" s="120">
        <v>0.8</v>
      </c>
      <c r="H512" s="178" t="s">
        <v>1709</v>
      </c>
      <c r="I512" s="133" t="s">
        <v>1710</v>
      </c>
      <c r="J512" s="169" t="s">
        <v>1711</v>
      </c>
      <c r="K512" s="127" t="s">
        <v>1712</v>
      </c>
      <c r="L512" s="117" t="s">
        <v>83</v>
      </c>
      <c r="M512" s="117" t="s">
        <v>145</v>
      </c>
      <c r="N512" s="117" t="s">
        <v>150</v>
      </c>
      <c r="AQ512" s="96"/>
      <c r="AR512" s="96"/>
      <c r="AS512" s="96"/>
      <c r="AT512" s="96"/>
      <c r="AU512" s="96"/>
      <c r="AV512" s="96"/>
      <c r="AW512" s="96"/>
      <c r="AX512" s="96"/>
      <c r="AY512" s="96"/>
      <c r="AZ512" s="96"/>
      <c r="BA512" s="96"/>
      <c r="BB512" s="96"/>
      <c r="BC512" s="96"/>
      <c r="BD512" s="96"/>
    </row>
    <row r="513" spans="1:56" ht="22.5" customHeight="1" x14ac:dyDescent="0.2">
      <c r="A513" s="214">
        <v>509</v>
      </c>
      <c r="B513" s="213" t="s">
        <v>1713</v>
      </c>
      <c r="C513" s="213"/>
      <c r="D513" s="180" t="s">
        <v>87</v>
      </c>
      <c r="E513" s="117" t="s">
        <v>88</v>
      </c>
      <c r="F513" s="117" t="s">
        <v>78</v>
      </c>
      <c r="G513" s="120">
        <v>0.8</v>
      </c>
      <c r="H513" s="178" t="s">
        <v>1709</v>
      </c>
      <c r="I513" s="169" t="s">
        <v>1710</v>
      </c>
      <c r="J513" s="169" t="s">
        <v>1714</v>
      </c>
      <c r="K513" s="127" t="s">
        <v>1715</v>
      </c>
      <c r="L513" s="117" t="s">
        <v>83</v>
      </c>
      <c r="M513" s="117" t="s">
        <v>145</v>
      </c>
      <c r="N513" s="117" t="s">
        <v>150</v>
      </c>
      <c r="AP513" s="96"/>
      <c r="AQ513" s="96"/>
      <c r="AR513" s="96"/>
      <c r="AS513" s="96"/>
      <c r="AT513" s="96"/>
      <c r="AU513" s="96"/>
      <c r="AV513" s="96"/>
      <c r="AW513" s="96"/>
      <c r="AX513" s="96"/>
      <c r="AY513" s="96"/>
      <c r="AZ513" s="96"/>
      <c r="BA513" s="96"/>
      <c r="BB513" s="96"/>
      <c r="BC513" s="96"/>
      <c r="BD513" s="96"/>
    </row>
    <row r="514" spans="1:56" ht="24" customHeight="1" x14ac:dyDescent="0.2">
      <c r="A514" s="214">
        <v>510</v>
      </c>
      <c r="B514" s="213" t="s">
        <v>1716</v>
      </c>
      <c r="C514" s="213"/>
      <c r="D514" s="180" t="s">
        <v>87</v>
      </c>
      <c r="E514" s="117" t="s">
        <v>88</v>
      </c>
      <c r="F514" s="117" t="s">
        <v>78</v>
      </c>
      <c r="G514" s="120">
        <v>0.8</v>
      </c>
      <c r="H514" s="178" t="s">
        <v>1709</v>
      </c>
      <c r="I514" s="169" t="s">
        <v>1710</v>
      </c>
      <c r="J514" s="169" t="s">
        <v>1717</v>
      </c>
      <c r="K514" s="127" t="s">
        <v>1718</v>
      </c>
      <c r="L514" s="117" t="s">
        <v>83</v>
      </c>
      <c r="M514" s="117" t="s">
        <v>145</v>
      </c>
      <c r="N514" s="117" t="s">
        <v>150</v>
      </c>
      <c r="AP514" s="96"/>
      <c r="AQ514" s="96"/>
      <c r="AR514" s="96"/>
      <c r="AS514" s="96"/>
      <c r="AT514" s="96"/>
      <c r="AU514" s="96"/>
      <c r="AV514" s="96"/>
      <c r="AW514" s="96"/>
      <c r="AX514" s="96"/>
      <c r="AY514" s="96"/>
      <c r="AZ514" s="96"/>
      <c r="BA514" s="96"/>
      <c r="BB514" s="96"/>
      <c r="BC514" s="96"/>
      <c r="BD514" s="96"/>
    </row>
    <row r="515" spans="1:56" ht="24" customHeight="1" x14ac:dyDescent="0.2">
      <c r="A515" s="214">
        <v>511</v>
      </c>
      <c r="B515" s="213" t="s">
        <v>1719</v>
      </c>
      <c r="C515" s="213"/>
      <c r="D515" s="180" t="s">
        <v>87</v>
      </c>
      <c r="E515" s="117" t="s">
        <v>88</v>
      </c>
      <c r="F515" s="117" t="s">
        <v>78</v>
      </c>
      <c r="G515" s="120">
        <v>0.8</v>
      </c>
      <c r="H515" s="178" t="s">
        <v>1510</v>
      </c>
      <c r="I515" s="169" t="s">
        <v>1720</v>
      </c>
      <c r="J515" s="169" t="s">
        <v>1657</v>
      </c>
      <c r="K515" s="127" t="s">
        <v>1721</v>
      </c>
      <c r="L515" s="117" t="s">
        <v>83</v>
      </c>
      <c r="M515" s="117" t="s">
        <v>145</v>
      </c>
      <c r="N515" s="117" t="s">
        <v>150</v>
      </c>
      <c r="AP515" s="96"/>
      <c r="AQ515" s="96"/>
      <c r="AR515" s="96"/>
      <c r="AS515" s="96"/>
      <c r="AT515" s="96"/>
      <c r="AU515" s="96"/>
      <c r="AV515" s="96"/>
      <c r="AW515" s="96"/>
      <c r="AX515" s="96"/>
      <c r="AY515" s="96"/>
      <c r="AZ515" s="96"/>
      <c r="BA515" s="96"/>
      <c r="BB515" s="96"/>
      <c r="BC515" s="96"/>
      <c r="BD515" s="96"/>
    </row>
    <row r="516" spans="1:56" ht="21.75" customHeight="1" x14ac:dyDescent="0.2">
      <c r="A516" s="214">
        <v>512</v>
      </c>
      <c r="B516" s="213" t="s">
        <v>1722</v>
      </c>
      <c r="C516" s="213"/>
      <c r="D516" s="180" t="s">
        <v>98</v>
      </c>
      <c r="E516" s="117" t="s">
        <v>88</v>
      </c>
      <c r="F516" s="117" t="s">
        <v>78</v>
      </c>
      <c r="G516" s="120">
        <v>0.6</v>
      </c>
      <c r="H516" s="178" t="s">
        <v>1723</v>
      </c>
      <c r="I516" s="169" t="s">
        <v>1724</v>
      </c>
      <c r="J516" s="169" t="s">
        <v>1725</v>
      </c>
      <c r="K516" s="127" t="s">
        <v>1726</v>
      </c>
      <c r="L516" s="117" t="s">
        <v>83</v>
      </c>
      <c r="M516" s="117" t="s">
        <v>145</v>
      </c>
      <c r="N516" s="117" t="s">
        <v>150</v>
      </c>
      <c r="BD516" s="96"/>
    </row>
    <row r="517" spans="1:56" ht="24.75" x14ac:dyDescent="0.2">
      <c r="A517" s="214">
        <v>513</v>
      </c>
      <c r="B517" s="213" t="s">
        <v>1526</v>
      </c>
      <c r="C517" s="213"/>
      <c r="D517" s="180" t="s">
        <v>98</v>
      </c>
      <c r="E517" s="117" t="s">
        <v>88</v>
      </c>
      <c r="F517" s="117" t="s">
        <v>78</v>
      </c>
      <c r="G517" s="120">
        <v>0.6</v>
      </c>
      <c r="H517" s="178" t="s">
        <v>152</v>
      </c>
      <c r="I517" s="169" t="s">
        <v>1527</v>
      </c>
      <c r="J517" s="169" t="s">
        <v>1528</v>
      </c>
      <c r="K517" s="127" t="s">
        <v>1529</v>
      </c>
      <c r="L517" s="117" t="s">
        <v>102</v>
      </c>
      <c r="M517" s="117" t="s">
        <v>145</v>
      </c>
      <c r="N517" s="117" t="s">
        <v>150</v>
      </c>
      <c r="BD517" s="96"/>
    </row>
    <row r="518" spans="1:56" ht="24.75" x14ac:dyDescent="0.2">
      <c r="A518" s="214">
        <v>514</v>
      </c>
      <c r="B518" s="213" t="s">
        <v>1530</v>
      </c>
      <c r="C518" s="213"/>
      <c r="D518" s="180" t="s">
        <v>98</v>
      </c>
      <c r="E518" s="117" t="s">
        <v>88</v>
      </c>
      <c r="F518" s="117" t="s">
        <v>78</v>
      </c>
      <c r="G518" s="120">
        <v>0.6</v>
      </c>
      <c r="H518" s="178" t="s">
        <v>152</v>
      </c>
      <c r="I518" s="169" t="s">
        <v>1527</v>
      </c>
      <c r="J518" s="169" t="s">
        <v>1531</v>
      </c>
      <c r="K518" s="127" t="s">
        <v>1532</v>
      </c>
      <c r="L518" s="117" t="s">
        <v>102</v>
      </c>
      <c r="M518" s="117" t="s">
        <v>145</v>
      </c>
      <c r="N518" s="117" t="s">
        <v>150</v>
      </c>
      <c r="BD518" s="96"/>
    </row>
    <row r="519" spans="1:56" ht="24.75" x14ac:dyDescent="0.2">
      <c r="A519" s="214">
        <v>515</v>
      </c>
      <c r="B519" s="213" t="s">
        <v>1533</v>
      </c>
      <c r="C519" s="213"/>
      <c r="D519" s="180" t="s">
        <v>98</v>
      </c>
      <c r="E519" s="117" t="s">
        <v>88</v>
      </c>
      <c r="F519" s="117" t="s">
        <v>78</v>
      </c>
      <c r="G519" s="120">
        <v>0.6</v>
      </c>
      <c r="H519" s="178" t="s">
        <v>152</v>
      </c>
      <c r="I519" s="169" t="s">
        <v>1534</v>
      </c>
      <c r="J519" s="169" t="s">
        <v>1535</v>
      </c>
      <c r="K519" s="127" t="s">
        <v>1536</v>
      </c>
      <c r="L519" s="117" t="s">
        <v>102</v>
      </c>
      <c r="M519" s="117" t="s">
        <v>145</v>
      </c>
      <c r="N519" s="117" t="s">
        <v>150</v>
      </c>
      <c r="AP519" s="96"/>
      <c r="AQ519" s="96"/>
      <c r="AR519" s="96"/>
      <c r="AS519" s="96"/>
      <c r="AT519" s="96"/>
      <c r="AU519" s="96"/>
      <c r="AV519" s="96"/>
      <c r="AW519" s="96"/>
      <c r="AX519" s="96"/>
      <c r="AY519" s="96"/>
      <c r="AZ519" s="96"/>
      <c r="BA519" s="96"/>
      <c r="BB519" s="96"/>
      <c r="BC519" s="96"/>
      <c r="BD519" s="96"/>
    </row>
    <row r="520" spans="1:56" ht="24.75" x14ac:dyDescent="0.2">
      <c r="A520" s="214">
        <v>516</v>
      </c>
      <c r="B520" s="213" t="s">
        <v>1537</v>
      </c>
      <c r="C520" s="213"/>
      <c r="D520" s="180" t="s">
        <v>98</v>
      </c>
      <c r="E520" s="117" t="s">
        <v>88</v>
      </c>
      <c r="F520" s="117" t="s">
        <v>78</v>
      </c>
      <c r="G520" s="120">
        <v>0.6</v>
      </c>
      <c r="H520" s="178" t="s">
        <v>152</v>
      </c>
      <c r="I520" s="169" t="s">
        <v>1534</v>
      </c>
      <c r="J520" s="169" t="s">
        <v>1538</v>
      </c>
      <c r="K520" s="127" t="s">
        <v>1539</v>
      </c>
      <c r="L520" s="117" t="s">
        <v>102</v>
      </c>
      <c r="M520" s="117" t="s">
        <v>145</v>
      </c>
      <c r="N520" s="117" t="s">
        <v>150</v>
      </c>
      <c r="AO520" s="96"/>
      <c r="AP520" s="96"/>
      <c r="AQ520" s="96"/>
      <c r="AR520" s="96"/>
      <c r="AS520" s="96"/>
      <c r="AT520" s="96"/>
      <c r="AU520" s="96"/>
      <c r="AV520" s="96"/>
      <c r="AW520" s="96"/>
      <c r="AX520" s="96"/>
      <c r="AY520" s="96"/>
      <c r="AZ520" s="96"/>
      <c r="BA520" s="96"/>
      <c r="BB520" s="96"/>
      <c r="BC520" s="96"/>
      <c r="BD520" s="96"/>
    </row>
    <row r="521" spans="1:56" ht="24.75" x14ac:dyDescent="0.2">
      <c r="A521" s="214">
        <v>517</v>
      </c>
      <c r="B521" s="213" t="s">
        <v>1540</v>
      </c>
      <c r="C521" s="213"/>
      <c r="D521" s="180" t="s">
        <v>98</v>
      </c>
      <c r="E521" s="117" t="s">
        <v>88</v>
      </c>
      <c r="F521" s="117" t="s">
        <v>78</v>
      </c>
      <c r="G521" s="120">
        <v>0.6</v>
      </c>
      <c r="H521" s="178" t="s">
        <v>152</v>
      </c>
      <c r="I521" s="169" t="s">
        <v>1534</v>
      </c>
      <c r="J521" s="169" t="s">
        <v>1541</v>
      </c>
      <c r="K521" s="127" t="s">
        <v>1542</v>
      </c>
      <c r="L521" s="117" t="s">
        <v>102</v>
      </c>
      <c r="M521" s="117" t="s">
        <v>145</v>
      </c>
      <c r="N521" s="117" t="s">
        <v>150</v>
      </c>
      <c r="BC521" s="96"/>
      <c r="BD521" s="96"/>
    </row>
    <row r="522" spans="1:56" ht="24.75" x14ac:dyDescent="0.2">
      <c r="A522" s="214">
        <v>518</v>
      </c>
      <c r="B522" s="213" t="s">
        <v>1543</v>
      </c>
      <c r="C522" s="213"/>
      <c r="D522" s="180" t="s">
        <v>98</v>
      </c>
      <c r="E522" s="117" t="s">
        <v>88</v>
      </c>
      <c r="F522" s="117" t="s">
        <v>78</v>
      </c>
      <c r="G522" s="120">
        <v>0.6</v>
      </c>
      <c r="H522" s="178" t="s">
        <v>152</v>
      </c>
      <c r="I522" s="169" t="s">
        <v>1534</v>
      </c>
      <c r="J522" s="169" t="s">
        <v>1544</v>
      </c>
      <c r="K522" s="127" t="s">
        <v>1545</v>
      </c>
      <c r="L522" s="117" t="s">
        <v>102</v>
      </c>
      <c r="M522" s="117" t="s">
        <v>145</v>
      </c>
      <c r="N522" s="117" t="s">
        <v>150</v>
      </c>
      <c r="BD522" s="96"/>
    </row>
    <row r="523" spans="1:56" ht="24.75" x14ac:dyDescent="0.4">
      <c r="A523" s="215">
        <v>519</v>
      </c>
      <c r="B523" s="216" t="s">
        <v>1546</v>
      </c>
      <c r="C523" s="217"/>
      <c r="D523" s="180" t="s">
        <v>98</v>
      </c>
      <c r="E523" s="117" t="s">
        <v>88</v>
      </c>
      <c r="F523" s="117" t="s">
        <v>78</v>
      </c>
      <c r="G523" s="120">
        <v>0.6</v>
      </c>
      <c r="H523" s="218" t="s">
        <v>152</v>
      </c>
      <c r="I523" s="219" t="s">
        <v>1534</v>
      </c>
      <c r="J523" s="143" t="s">
        <v>1547</v>
      </c>
      <c r="K523" s="143" t="s">
        <v>1548</v>
      </c>
      <c r="L523" s="143" t="s">
        <v>102</v>
      </c>
      <c r="M523" s="117" t="s">
        <v>145</v>
      </c>
      <c r="N523" s="143" t="s">
        <v>150</v>
      </c>
    </row>
    <row r="524" spans="1:56" ht="24.75" x14ac:dyDescent="0.4">
      <c r="A524" s="215">
        <v>520</v>
      </c>
      <c r="B524" s="216" t="s">
        <v>1549</v>
      </c>
      <c r="C524" s="217"/>
      <c r="D524" s="180" t="s">
        <v>98</v>
      </c>
      <c r="E524" s="117" t="s">
        <v>88</v>
      </c>
      <c r="F524" s="117" t="s">
        <v>78</v>
      </c>
      <c r="G524" s="120">
        <v>0.6</v>
      </c>
      <c r="H524" s="218" t="s">
        <v>152</v>
      </c>
      <c r="I524" s="219" t="s">
        <v>1534</v>
      </c>
      <c r="J524" s="143" t="s">
        <v>1550</v>
      </c>
      <c r="K524" s="143" t="s">
        <v>1551</v>
      </c>
      <c r="L524" s="143" t="s">
        <v>102</v>
      </c>
      <c r="M524" s="117" t="s">
        <v>145</v>
      </c>
      <c r="N524" s="143" t="s">
        <v>150</v>
      </c>
    </row>
    <row r="525" spans="1:56" ht="24.75" x14ac:dyDescent="0.4">
      <c r="A525" s="215">
        <v>521</v>
      </c>
      <c r="B525" s="216" t="s">
        <v>1727</v>
      </c>
      <c r="C525" s="217"/>
      <c r="D525" s="180" t="s">
        <v>98</v>
      </c>
      <c r="E525" s="117" t="s">
        <v>88</v>
      </c>
      <c r="F525" s="117" t="s">
        <v>78</v>
      </c>
      <c r="G525" s="120">
        <v>0.6</v>
      </c>
      <c r="H525" s="218" t="s">
        <v>99</v>
      </c>
      <c r="I525" s="219" t="s">
        <v>1553</v>
      </c>
      <c r="J525" s="143" t="s">
        <v>1554</v>
      </c>
      <c r="K525" s="143" t="s">
        <v>1555</v>
      </c>
      <c r="L525" s="143" t="s">
        <v>102</v>
      </c>
      <c r="M525" s="117" t="s">
        <v>145</v>
      </c>
      <c r="N525" s="143" t="s">
        <v>150</v>
      </c>
    </row>
    <row r="526" spans="1:56" ht="24.75" x14ac:dyDescent="0.4">
      <c r="A526" s="215">
        <v>522</v>
      </c>
      <c r="B526" s="216" t="s">
        <v>817</v>
      </c>
      <c r="C526" s="217"/>
      <c r="D526" s="180" t="s">
        <v>98</v>
      </c>
      <c r="E526" s="117" t="s">
        <v>88</v>
      </c>
      <c r="F526" s="117" t="s">
        <v>78</v>
      </c>
      <c r="G526" s="120">
        <v>0.6</v>
      </c>
      <c r="H526" s="218" t="s">
        <v>99</v>
      </c>
      <c r="I526" s="219" t="s">
        <v>1553</v>
      </c>
      <c r="J526" s="143" t="s">
        <v>1556</v>
      </c>
      <c r="K526" s="220" t="s">
        <v>818</v>
      </c>
      <c r="L526" s="143" t="s">
        <v>102</v>
      </c>
      <c r="M526" s="117" t="s">
        <v>145</v>
      </c>
      <c r="N526" s="143" t="s">
        <v>150</v>
      </c>
    </row>
    <row r="527" spans="1:56" ht="24.75" x14ac:dyDescent="0.4">
      <c r="A527" s="215">
        <v>523</v>
      </c>
      <c r="B527" s="216" t="s">
        <v>1728</v>
      </c>
      <c r="C527" s="217"/>
      <c r="D527" s="180" t="s">
        <v>98</v>
      </c>
      <c r="E527" s="117" t="s">
        <v>88</v>
      </c>
      <c r="F527" s="117" t="s">
        <v>78</v>
      </c>
      <c r="G527" s="120">
        <v>0.6</v>
      </c>
      <c r="H527" s="218" t="s">
        <v>99</v>
      </c>
      <c r="I527" s="219" t="s">
        <v>1558</v>
      </c>
      <c r="J527" s="143" t="s">
        <v>1559</v>
      </c>
      <c r="K527" s="143" t="s">
        <v>1560</v>
      </c>
      <c r="L527" s="143" t="s">
        <v>102</v>
      </c>
      <c r="M527" s="117" t="s">
        <v>145</v>
      </c>
      <c r="N527" s="143" t="s">
        <v>150</v>
      </c>
    </row>
    <row r="528" spans="1:56" ht="24.75" x14ac:dyDescent="0.4">
      <c r="A528" s="215">
        <v>524</v>
      </c>
      <c r="B528" s="216" t="s">
        <v>1729</v>
      </c>
      <c r="C528" s="217"/>
      <c r="D528" s="180" t="s">
        <v>98</v>
      </c>
      <c r="E528" s="117" t="s">
        <v>88</v>
      </c>
      <c r="F528" s="117" t="s">
        <v>78</v>
      </c>
      <c r="G528" s="120">
        <v>0.6</v>
      </c>
      <c r="H528" s="218" t="s">
        <v>99</v>
      </c>
      <c r="I528" s="219" t="s">
        <v>1558</v>
      </c>
      <c r="J528" s="221" t="s">
        <v>1562</v>
      </c>
      <c r="K528" s="221" t="s">
        <v>1563</v>
      </c>
      <c r="L528" s="143" t="s">
        <v>102</v>
      </c>
      <c r="M528" s="117" t="s">
        <v>145</v>
      </c>
      <c r="N528" s="143" t="s">
        <v>150</v>
      </c>
    </row>
    <row r="529" spans="1:14" ht="24.75" x14ac:dyDescent="0.4">
      <c r="A529" s="215">
        <v>525</v>
      </c>
      <c r="B529" s="216" t="s">
        <v>1730</v>
      </c>
      <c r="C529" s="217"/>
      <c r="D529" s="180" t="s">
        <v>98</v>
      </c>
      <c r="E529" s="117" t="s">
        <v>88</v>
      </c>
      <c r="F529" s="117" t="s">
        <v>78</v>
      </c>
      <c r="G529" s="120">
        <v>0.6</v>
      </c>
      <c r="H529" s="218" t="s">
        <v>99</v>
      </c>
      <c r="I529" s="219" t="s">
        <v>1558</v>
      </c>
      <c r="J529" s="143" t="s">
        <v>1565</v>
      </c>
      <c r="K529" s="143" t="s">
        <v>1566</v>
      </c>
      <c r="L529" s="143" t="s">
        <v>102</v>
      </c>
      <c r="M529" s="117" t="s">
        <v>145</v>
      </c>
      <c r="N529" s="143" t="s">
        <v>150</v>
      </c>
    </row>
    <row r="530" spans="1:14" ht="24.75" x14ac:dyDescent="0.4">
      <c r="A530" s="215">
        <v>526</v>
      </c>
      <c r="B530" s="216" t="s">
        <v>1731</v>
      </c>
      <c r="C530" s="217"/>
      <c r="D530" s="180" t="s">
        <v>98</v>
      </c>
      <c r="E530" s="117" t="s">
        <v>88</v>
      </c>
      <c r="F530" s="117" t="s">
        <v>78</v>
      </c>
      <c r="G530" s="120">
        <v>0.6</v>
      </c>
      <c r="H530" s="218" t="s">
        <v>99</v>
      </c>
      <c r="I530" s="219" t="s">
        <v>1558</v>
      </c>
      <c r="J530" s="143" t="s">
        <v>1568</v>
      </c>
      <c r="K530" s="143" t="s">
        <v>1569</v>
      </c>
      <c r="L530" s="143" t="s">
        <v>102</v>
      </c>
      <c r="M530" s="117" t="s">
        <v>145</v>
      </c>
      <c r="N530" s="143" t="s">
        <v>150</v>
      </c>
    </row>
    <row r="531" spans="1:14" ht="24.75" x14ac:dyDescent="0.4">
      <c r="A531" s="215">
        <v>527</v>
      </c>
      <c r="B531" s="216" t="s">
        <v>1732</v>
      </c>
      <c r="C531" s="217"/>
      <c r="D531" s="180" t="s">
        <v>98</v>
      </c>
      <c r="E531" s="117" t="s">
        <v>88</v>
      </c>
      <c r="F531" s="117" t="s">
        <v>78</v>
      </c>
      <c r="G531" s="120">
        <v>0.6</v>
      </c>
      <c r="H531" s="218" t="s">
        <v>99</v>
      </c>
      <c r="I531" s="219" t="s">
        <v>1524</v>
      </c>
      <c r="J531" s="143" t="s">
        <v>1525</v>
      </c>
      <c r="K531" s="143" t="s">
        <v>1570</v>
      </c>
      <c r="L531" s="143" t="s">
        <v>102</v>
      </c>
      <c r="M531" s="117" t="s">
        <v>145</v>
      </c>
      <c r="N531" s="143" t="s">
        <v>150</v>
      </c>
    </row>
    <row r="532" spans="1:14" ht="24.75" x14ac:dyDescent="0.4">
      <c r="A532" s="215">
        <v>528</v>
      </c>
      <c r="B532" s="216" t="s">
        <v>1733</v>
      </c>
      <c r="C532" s="217"/>
      <c r="D532" s="180" t="s">
        <v>98</v>
      </c>
      <c r="E532" s="117" t="s">
        <v>88</v>
      </c>
      <c r="F532" s="117" t="s">
        <v>78</v>
      </c>
      <c r="G532" s="120">
        <v>0.6</v>
      </c>
      <c r="H532" s="218" t="s">
        <v>99</v>
      </c>
      <c r="I532" s="219" t="s">
        <v>1524</v>
      </c>
      <c r="J532" s="143" t="s">
        <v>1572</v>
      </c>
      <c r="K532" s="143" t="s">
        <v>1573</v>
      </c>
      <c r="L532" s="143" t="s">
        <v>102</v>
      </c>
      <c r="M532" s="117" t="s">
        <v>145</v>
      </c>
      <c r="N532" s="143" t="s">
        <v>150</v>
      </c>
    </row>
    <row r="533" spans="1:14" ht="24.75" x14ac:dyDescent="0.4">
      <c r="A533" s="215">
        <v>529</v>
      </c>
      <c r="B533" s="216" t="s">
        <v>1734</v>
      </c>
      <c r="C533" s="217"/>
      <c r="D533" s="180" t="s">
        <v>98</v>
      </c>
      <c r="E533" s="117" t="s">
        <v>88</v>
      </c>
      <c r="F533" s="117" t="s">
        <v>78</v>
      </c>
      <c r="G533" s="120">
        <v>0.6</v>
      </c>
      <c r="H533" s="218" t="s">
        <v>99</v>
      </c>
      <c r="I533" s="219" t="s">
        <v>1575</v>
      </c>
      <c r="J533" s="143" t="s">
        <v>1576</v>
      </c>
      <c r="K533" s="143" t="s">
        <v>1577</v>
      </c>
      <c r="L533" s="143" t="s">
        <v>102</v>
      </c>
      <c r="M533" s="117" t="s">
        <v>145</v>
      </c>
      <c r="N533" s="143" t="s">
        <v>150</v>
      </c>
    </row>
    <row r="534" spans="1:14" ht="24.75" x14ac:dyDescent="0.4">
      <c r="A534" s="215">
        <v>530</v>
      </c>
      <c r="B534" s="216" t="s">
        <v>1735</v>
      </c>
      <c r="C534" s="217"/>
      <c r="D534" s="180" t="s">
        <v>98</v>
      </c>
      <c r="E534" s="117" t="s">
        <v>88</v>
      </c>
      <c r="F534" s="117" t="s">
        <v>78</v>
      </c>
      <c r="G534" s="120">
        <v>0.6</v>
      </c>
      <c r="H534" s="218" t="s">
        <v>99</v>
      </c>
      <c r="I534" s="219" t="s">
        <v>1736</v>
      </c>
      <c r="J534" s="143" t="s">
        <v>1737</v>
      </c>
      <c r="K534" s="143" t="s">
        <v>1738</v>
      </c>
      <c r="L534" s="143" t="s">
        <v>102</v>
      </c>
      <c r="M534" s="222" t="s">
        <v>145</v>
      </c>
      <c r="N534" s="223" t="s">
        <v>150</v>
      </c>
    </row>
    <row r="535" spans="1:14" ht="24.75" x14ac:dyDescent="0.4">
      <c r="A535" s="215">
        <v>531</v>
      </c>
      <c r="B535" s="216" t="s">
        <v>1739</v>
      </c>
      <c r="C535" s="217"/>
      <c r="D535" s="180" t="s">
        <v>98</v>
      </c>
      <c r="E535" s="117" t="s">
        <v>88</v>
      </c>
      <c r="F535" s="117" t="s">
        <v>78</v>
      </c>
      <c r="G535" s="120">
        <v>0.6</v>
      </c>
      <c r="H535" s="218" t="s">
        <v>1740</v>
      </c>
      <c r="I535" s="143" t="s">
        <v>1741</v>
      </c>
      <c r="J535" s="143" t="s">
        <v>1742</v>
      </c>
      <c r="K535" s="143" t="s">
        <v>1743</v>
      </c>
      <c r="L535" s="143" t="s">
        <v>102</v>
      </c>
      <c r="M535" s="222" t="s">
        <v>145</v>
      </c>
      <c r="N535" s="223" t="s">
        <v>150</v>
      </c>
    </row>
    <row r="536" spans="1:14" ht="24.75" x14ac:dyDescent="0.4">
      <c r="A536" s="215">
        <v>532</v>
      </c>
      <c r="B536" s="216" t="s">
        <v>1744</v>
      </c>
      <c r="C536" s="217"/>
      <c r="D536" s="180" t="s">
        <v>98</v>
      </c>
      <c r="E536" s="117" t="s">
        <v>78</v>
      </c>
      <c r="F536" s="117" t="s">
        <v>78</v>
      </c>
      <c r="G536" s="120">
        <v>0.6</v>
      </c>
      <c r="H536" s="224" t="s">
        <v>1745</v>
      </c>
      <c r="I536" s="219" t="s">
        <v>1746</v>
      </c>
      <c r="J536" s="225" t="s">
        <v>1747</v>
      </c>
      <c r="K536" s="143" t="s">
        <v>804</v>
      </c>
      <c r="L536" s="143" t="s">
        <v>102</v>
      </c>
      <c r="M536" s="222" t="s">
        <v>145</v>
      </c>
      <c r="N536" s="226" t="s">
        <v>150</v>
      </c>
    </row>
    <row r="537" spans="1:14" ht="22.5" hidden="1" customHeight="1" x14ac:dyDescent="0.2">
      <c r="A537" s="227">
        <v>533</v>
      </c>
      <c r="B537" s="228" t="s">
        <v>1748</v>
      </c>
      <c r="C537" s="229"/>
      <c r="D537" s="230" t="s">
        <v>76</v>
      </c>
      <c r="E537" s="231" t="s">
        <v>77</v>
      </c>
      <c r="F537" s="231" t="s">
        <v>78</v>
      </c>
      <c r="G537" s="120">
        <v>1</v>
      </c>
      <c r="H537" s="229" t="s">
        <v>1749</v>
      </c>
      <c r="I537" s="231" t="s">
        <v>1750</v>
      </c>
      <c r="J537" s="231" t="s">
        <v>1751</v>
      </c>
      <c r="K537" s="231" t="s">
        <v>1752</v>
      </c>
      <c r="L537" s="231" t="s">
        <v>102</v>
      </c>
      <c r="M537" s="231" t="s">
        <v>214</v>
      </c>
      <c r="N537" s="231" t="s">
        <v>215</v>
      </c>
    </row>
    <row r="538" spans="1:14" ht="20.25" hidden="1" customHeight="1" x14ac:dyDescent="0.2">
      <c r="A538" s="227">
        <v>534</v>
      </c>
      <c r="B538" s="232" t="s">
        <v>1753</v>
      </c>
      <c r="C538" s="233"/>
      <c r="D538" s="230" t="s">
        <v>76</v>
      </c>
      <c r="E538" s="231" t="s">
        <v>77</v>
      </c>
      <c r="F538" s="231" t="s">
        <v>78</v>
      </c>
      <c r="G538" s="120">
        <v>1</v>
      </c>
      <c r="H538" s="229" t="s">
        <v>1749</v>
      </c>
      <c r="I538" s="231" t="s">
        <v>1750</v>
      </c>
      <c r="J538" s="231" t="s">
        <v>1754</v>
      </c>
      <c r="K538" s="231" t="s">
        <v>1755</v>
      </c>
      <c r="L538" s="231" t="s">
        <v>102</v>
      </c>
      <c r="M538" s="231" t="s">
        <v>214</v>
      </c>
      <c r="N538" s="231" t="s">
        <v>215</v>
      </c>
    </row>
    <row r="539" spans="1:14" ht="20.25" hidden="1" customHeight="1" x14ac:dyDescent="0.4">
      <c r="A539" s="234">
        <v>535</v>
      </c>
      <c r="B539" s="235" t="s">
        <v>1756</v>
      </c>
      <c r="C539" s="236"/>
      <c r="D539" s="237" t="s">
        <v>199</v>
      </c>
      <c r="E539" s="238" t="s">
        <v>88</v>
      </c>
      <c r="F539" s="238" t="s">
        <v>78</v>
      </c>
      <c r="G539" s="120">
        <v>0.2</v>
      </c>
      <c r="H539" s="239" t="s">
        <v>1757</v>
      </c>
      <c r="I539" s="240" t="s">
        <v>1758</v>
      </c>
      <c r="J539" s="241" t="s">
        <v>1759</v>
      </c>
      <c r="K539" s="242" t="s">
        <v>1760</v>
      </c>
      <c r="L539" s="242" t="s">
        <v>102</v>
      </c>
      <c r="M539" s="243" t="s">
        <v>84</v>
      </c>
      <c r="N539" s="244" t="s">
        <v>669</v>
      </c>
    </row>
    <row r="540" spans="1:14" ht="20.25" hidden="1" customHeight="1" x14ac:dyDescent="0.4">
      <c r="A540" s="234">
        <v>536</v>
      </c>
      <c r="B540" s="235" t="s">
        <v>1761</v>
      </c>
      <c r="C540" s="236"/>
      <c r="D540" s="237" t="s">
        <v>199</v>
      </c>
      <c r="E540" s="238" t="s">
        <v>88</v>
      </c>
      <c r="F540" s="238" t="s">
        <v>78</v>
      </c>
      <c r="G540" s="120">
        <v>0.2</v>
      </c>
      <c r="H540" s="239" t="s">
        <v>1762</v>
      </c>
      <c r="I540" s="241" t="s">
        <v>1763</v>
      </c>
      <c r="J540" s="241" t="s">
        <v>1764</v>
      </c>
      <c r="K540" s="242" t="s">
        <v>1765</v>
      </c>
      <c r="L540" s="242" t="s">
        <v>102</v>
      </c>
      <c r="M540" s="243" t="s">
        <v>84</v>
      </c>
      <c r="N540" s="244" t="s">
        <v>669</v>
      </c>
    </row>
    <row r="541" spans="1:14" ht="20.25" hidden="1" customHeight="1" x14ac:dyDescent="0.4">
      <c r="A541" s="234">
        <v>537</v>
      </c>
      <c r="B541" s="235" t="s">
        <v>1766</v>
      </c>
      <c r="C541" s="236"/>
      <c r="D541" s="237" t="s">
        <v>199</v>
      </c>
      <c r="E541" s="238" t="s">
        <v>88</v>
      </c>
      <c r="F541" s="238" t="s">
        <v>78</v>
      </c>
      <c r="G541" s="120">
        <v>0.2</v>
      </c>
      <c r="H541" s="239" t="s">
        <v>1762</v>
      </c>
      <c r="I541" s="241" t="s">
        <v>1763</v>
      </c>
      <c r="J541" s="241" t="s">
        <v>1767</v>
      </c>
      <c r="K541" s="242" t="s">
        <v>1768</v>
      </c>
      <c r="L541" s="242" t="s">
        <v>102</v>
      </c>
      <c r="M541" s="243" t="s">
        <v>84</v>
      </c>
      <c r="N541" s="244" t="s">
        <v>669</v>
      </c>
    </row>
    <row r="542" spans="1:14" ht="20.25" hidden="1" customHeight="1" x14ac:dyDescent="0.4">
      <c r="A542" s="234">
        <v>538</v>
      </c>
      <c r="B542" s="235" t="s">
        <v>1769</v>
      </c>
      <c r="C542" s="236"/>
      <c r="D542" s="237" t="s">
        <v>199</v>
      </c>
      <c r="E542" s="238" t="s">
        <v>88</v>
      </c>
      <c r="F542" s="238" t="s">
        <v>78</v>
      </c>
      <c r="G542" s="120">
        <v>0.2</v>
      </c>
      <c r="H542" s="239" t="s">
        <v>1762</v>
      </c>
      <c r="I542" s="241" t="s">
        <v>1763</v>
      </c>
      <c r="J542" s="241" t="s">
        <v>1770</v>
      </c>
      <c r="K542" s="242" t="s">
        <v>1771</v>
      </c>
      <c r="L542" s="242" t="s">
        <v>102</v>
      </c>
      <c r="M542" s="243" t="s">
        <v>84</v>
      </c>
      <c r="N542" s="244" t="s">
        <v>669</v>
      </c>
    </row>
    <row r="543" spans="1:14" ht="20.25" hidden="1" customHeight="1" x14ac:dyDescent="0.4">
      <c r="A543" s="234">
        <v>539</v>
      </c>
      <c r="B543" s="235" t="s">
        <v>1772</v>
      </c>
      <c r="C543" s="236"/>
      <c r="D543" s="237" t="s">
        <v>199</v>
      </c>
      <c r="E543" s="238" t="s">
        <v>88</v>
      </c>
      <c r="F543" s="238" t="s">
        <v>78</v>
      </c>
      <c r="G543" s="120">
        <v>0.2</v>
      </c>
      <c r="H543" s="239" t="s">
        <v>1762</v>
      </c>
      <c r="I543" s="241" t="s">
        <v>1763</v>
      </c>
      <c r="J543" s="241" t="s">
        <v>1773</v>
      </c>
      <c r="K543" s="242" t="s">
        <v>1774</v>
      </c>
      <c r="L543" s="242" t="s">
        <v>102</v>
      </c>
      <c r="M543" s="243" t="s">
        <v>84</v>
      </c>
      <c r="N543" s="244" t="s">
        <v>669</v>
      </c>
    </row>
    <row r="544" spans="1:14" ht="20.25" hidden="1" customHeight="1" x14ac:dyDescent="0.4">
      <c r="A544" s="234">
        <v>540</v>
      </c>
      <c r="B544" s="235" t="s">
        <v>1775</v>
      </c>
      <c r="C544" s="236"/>
      <c r="D544" s="237" t="s">
        <v>199</v>
      </c>
      <c r="E544" s="238" t="s">
        <v>88</v>
      </c>
      <c r="F544" s="238" t="s">
        <v>78</v>
      </c>
      <c r="G544" s="120">
        <v>0.2</v>
      </c>
      <c r="H544" s="239" t="s">
        <v>1762</v>
      </c>
      <c r="I544" s="241" t="s">
        <v>1763</v>
      </c>
      <c r="J544" s="241" t="s">
        <v>1776</v>
      </c>
      <c r="K544" s="242" t="s">
        <v>1777</v>
      </c>
      <c r="L544" s="242" t="s">
        <v>102</v>
      </c>
      <c r="M544" s="243" t="s">
        <v>84</v>
      </c>
      <c r="N544" s="244" t="s">
        <v>669</v>
      </c>
    </row>
    <row r="545" spans="1:14" ht="20.25" hidden="1" customHeight="1" x14ac:dyDescent="0.4">
      <c r="A545" s="234">
        <v>541</v>
      </c>
      <c r="B545" s="235" t="s">
        <v>1778</v>
      </c>
      <c r="C545" s="236"/>
      <c r="D545" s="237" t="s">
        <v>199</v>
      </c>
      <c r="E545" s="238" t="s">
        <v>88</v>
      </c>
      <c r="F545" s="238" t="s">
        <v>78</v>
      </c>
      <c r="G545" s="120">
        <v>0.2</v>
      </c>
      <c r="H545" s="239" t="s">
        <v>1762</v>
      </c>
      <c r="I545" s="241" t="s">
        <v>1763</v>
      </c>
      <c r="J545" s="241" t="s">
        <v>1779</v>
      </c>
      <c r="K545" s="242" t="s">
        <v>1780</v>
      </c>
      <c r="L545" s="242" t="s">
        <v>102</v>
      </c>
      <c r="M545" s="243" t="s">
        <v>84</v>
      </c>
      <c r="N545" s="244" t="s">
        <v>669</v>
      </c>
    </row>
    <row r="546" spans="1:14" ht="20.25" hidden="1" customHeight="1" x14ac:dyDescent="0.4">
      <c r="A546" s="234">
        <v>542</v>
      </c>
      <c r="B546" s="235" t="s">
        <v>1781</v>
      </c>
      <c r="C546" s="236"/>
      <c r="D546" s="237" t="s">
        <v>199</v>
      </c>
      <c r="E546" s="238" t="s">
        <v>88</v>
      </c>
      <c r="F546" s="238" t="s">
        <v>78</v>
      </c>
      <c r="G546" s="120">
        <v>0.2</v>
      </c>
      <c r="H546" s="239" t="s">
        <v>1762</v>
      </c>
      <c r="I546" s="241" t="s">
        <v>1763</v>
      </c>
      <c r="J546" s="241" t="s">
        <v>1782</v>
      </c>
      <c r="K546" s="242" t="s">
        <v>1783</v>
      </c>
      <c r="L546" s="242" t="s">
        <v>102</v>
      </c>
      <c r="M546" s="243" t="s">
        <v>84</v>
      </c>
      <c r="N546" s="244" t="s">
        <v>669</v>
      </c>
    </row>
    <row r="547" spans="1:14" ht="20.25" hidden="1" customHeight="1" x14ac:dyDescent="0.4">
      <c r="A547" s="234">
        <v>543</v>
      </c>
      <c r="B547" s="235" t="s">
        <v>1784</v>
      </c>
      <c r="C547" s="236"/>
      <c r="D547" s="237" t="s">
        <v>199</v>
      </c>
      <c r="E547" s="238" t="s">
        <v>88</v>
      </c>
      <c r="F547" s="238" t="s">
        <v>78</v>
      </c>
      <c r="G547" s="120">
        <v>0.2</v>
      </c>
      <c r="H547" s="239" t="s">
        <v>1762</v>
      </c>
      <c r="I547" s="241" t="s">
        <v>1763</v>
      </c>
      <c r="J547" s="241" t="s">
        <v>1785</v>
      </c>
      <c r="K547" s="242" t="s">
        <v>1786</v>
      </c>
      <c r="L547" s="242" t="s">
        <v>102</v>
      </c>
      <c r="M547" s="243" t="s">
        <v>84</v>
      </c>
      <c r="N547" s="244" t="s">
        <v>669</v>
      </c>
    </row>
    <row r="548" spans="1:14" ht="20.25" hidden="1" customHeight="1" x14ac:dyDescent="0.4">
      <c r="A548" s="234">
        <v>544</v>
      </c>
      <c r="B548" s="235" t="s">
        <v>1787</v>
      </c>
      <c r="C548" s="236"/>
      <c r="D548" s="237" t="s">
        <v>199</v>
      </c>
      <c r="E548" s="238" t="s">
        <v>88</v>
      </c>
      <c r="F548" s="238" t="s">
        <v>78</v>
      </c>
      <c r="G548" s="120">
        <v>0.2</v>
      </c>
      <c r="H548" s="239" t="s">
        <v>1762</v>
      </c>
      <c r="I548" s="241" t="s">
        <v>1763</v>
      </c>
      <c r="J548" s="241" t="s">
        <v>1788</v>
      </c>
      <c r="K548" s="242" t="s">
        <v>1789</v>
      </c>
      <c r="L548" s="242" t="s">
        <v>102</v>
      </c>
      <c r="M548" s="243" t="s">
        <v>84</v>
      </c>
      <c r="N548" s="244" t="s">
        <v>669</v>
      </c>
    </row>
    <row r="549" spans="1:14" ht="20.25" hidden="1" customHeight="1" x14ac:dyDescent="0.4">
      <c r="A549" s="234">
        <v>545</v>
      </c>
      <c r="B549" s="235" t="s">
        <v>1790</v>
      </c>
      <c r="C549" s="236"/>
      <c r="D549" s="237" t="s">
        <v>199</v>
      </c>
      <c r="E549" s="238" t="s">
        <v>88</v>
      </c>
      <c r="F549" s="238" t="s">
        <v>78</v>
      </c>
      <c r="G549" s="120">
        <v>0.2</v>
      </c>
      <c r="H549" s="239" t="s">
        <v>1762</v>
      </c>
      <c r="I549" s="241" t="s">
        <v>1763</v>
      </c>
      <c r="J549" s="241" t="s">
        <v>1791</v>
      </c>
      <c r="K549" s="242" t="s">
        <v>1792</v>
      </c>
      <c r="L549" s="242" t="s">
        <v>102</v>
      </c>
      <c r="M549" s="243" t="s">
        <v>84</v>
      </c>
      <c r="N549" s="244" t="s">
        <v>669</v>
      </c>
    </row>
    <row r="550" spans="1:14" ht="20.25" hidden="1" customHeight="1" x14ac:dyDescent="0.4">
      <c r="A550" s="234">
        <v>546</v>
      </c>
      <c r="B550" s="235" t="s">
        <v>1793</v>
      </c>
      <c r="C550" s="236"/>
      <c r="D550" s="237" t="s">
        <v>199</v>
      </c>
      <c r="E550" s="238" t="s">
        <v>88</v>
      </c>
      <c r="F550" s="238" t="s">
        <v>78</v>
      </c>
      <c r="G550" s="120">
        <v>0.2</v>
      </c>
      <c r="H550" s="239" t="s">
        <v>1762</v>
      </c>
      <c r="I550" s="241" t="s">
        <v>1763</v>
      </c>
      <c r="J550" s="241" t="s">
        <v>1794</v>
      </c>
      <c r="K550" s="242" t="s">
        <v>1795</v>
      </c>
      <c r="L550" s="242" t="s">
        <v>102</v>
      </c>
      <c r="M550" s="243" t="s">
        <v>84</v>
      </c>
      <c r="N550" s="244" t="s">
        <v>669</v>
      </c>
    </row>
    <row r="551" spans="1:14" ht="20.25" hidden="1" customHeight="1" x14ac:dyDescent="0.4">
      <c r="A551" s="234">
        <v>547</v>
      </c>
      <c r="B551" s="235" t="s">
        <v>1796</v>
      </c>
      <c r="C551" s="236"/>
      <c r="D551" s="237" t="s">
        <v>199</v>
      </c>
      <c r="E551" s="238" t="s">
        <v>88</v>
      </c>
      <c r="F551" s="238" t="s">
        <v>78</v>
      </c>
      <c r="G551" s="120">
        <v>0.2</v>
      </c>
      <c r="H551" s="239" t="s">
        <v>1762</v>
      </c>
      <c r="I551" s="241" t="s">
        <v>1763</v>
      </c>
      <c r="J551" s="241" t="s">
        <v>1797</v>
      </c>
      <c r="K551" s="242" t="s">
        <v>1798</v>
      </c>
      <c r="L551" s="242" t="s">
        <v>102</v>
      </c>
      <c r="M551" s="243" t="s">
        <v>84</v>
      </c>
      <c r="N551" s="244" t="s">
        <v>669</v>
      </c>
    </row>
    <row r="552" spans="1:14" ht="20.25" hidden="1" customHeight="1" x14ac:dyDescent="0.4">
      <c r="A552" s="234">
        <v>548</v>
      </c>
      <c r="B552" s="235" t="s">
        <v>1799</v>
      </c>
      <c r="C552" s="236"/>
      <c r="D552" s="237" t="s">
        <v>199</v>
      </c>
      <c r="E552" s="238" t="s">
        <v>88</v>
      </c>
      <c r="F552" s="238" t="s">
        <v>78</v>
      </c>
      <c r="G552" s="120">
        <v>0.2</v>
      </c>
      <c r="H552" s="239" t="s">
        <v>1762</v>
      </c>
      <c r="I552" s="241" t="s">
        <v>1763</v>
      </c>
      <c r="J552" s="241" t="s">
        <v>1800</v>
      </c>
      <c r="K552" s="242" t="s">
        <v>1801</v>
      </c>
      <c r="L552" s="242" t="s">
        <v>102</v>
      </c>
      <c r="M552" s="243" t="s">
        <v>84</v>
      </c>
      <c r="N552" s="244" t="s">
        <v>669</v>
      </c>
    </row>
    <row r="553" spans="1:14" ht="20.25" hidden="1" customHeight="1" x14ac:dyDescent="0.4">
      <c r="A553" s="234">
        <v>549</v>
      </c>
      <c r="B553" s="235" t="s">
        <v>1802</v>
      </c>
      <c r="C553" s="236"/>
      <c r="D553" s="237" t="s">
        <v>199</v>
      </c>
      <c r="E553" s="238" t="s">
        <v>88</v>
      </c>
      <c r="F553" s="238" t="s">
        <v>78</v>
      </c>
      <c r="G553" s="120">
        <v>0.2</v>
      </c>
      <c r="H553" s="239" t="s">
        <v>1762</v>
      </c>
      <c r="I553" s="241" t="s">
        <v>1763</v>
      </c>
      <c r="J553" s="241" t="s">
        <v>1803</v>
      </c>
      <c r="K553" s="242" t="s">
        <v>1804</v>
      </c>
      <c r="L553" s="242" t="s">
        <v>102</v>
      </c>
      <c r="M553" s="243" t="s">
        <v>84</v>
      </c>
      <c r="N553" s="244" t="s">
        <v>669</v>
      </c>
    </row>
    <row r="554" spans="1:14" ht="20.25" hidden="1" customHeight="1" x14ac:dyDescent="0.4">
      <c r="A554" s="234">
        <v>550</v>
      </c>
      <c r="B554" s="235" t="s">
        <v>1805</v>
      </c>
      <c r="C554" s="236"/>
      <c r="D554" s="237" t="s">
        <v>199</v>
      </c>
      <c r="E554" s="238" t="s">
        <v>88</v>
      </c>
      <c r="F554" s="238" t="s">
        <v>78</v>
      </c>
      <c r="G554" s="120">
        <v>0.2</v>
      </c>
      <c r="H554" s="239" t="s">
        <v>1762</v>
      </c>
      <c r="I554" s="241" t="s">
        <v>1763</v>
      </c>
      <c r="J554" s="241" t="s">
        <v>1806</v>
      </c>
      <c r="K554" s="242" t="s">
        <v>1807</v>
      </c>
      <c r="L554" s="242" t="s">
        <v>102</v>
      </c>
      <c r="M554" s="243" t="s">
        <v>84</v>
      </c>
      <c r="N554" s="244" t="s">
        <v>669</v>
      </c>
    </row>
    <row r="555" spans="1:14" ht="20.25" hidden="1" customHeight="1" x14ac:dyDescent="0.4">
      <c r="A555" s="234">
        <v>551</v>
      </c>
      <c r="B555" s="235" t="s">
        <v>1808</v>
      </c>
      <c r="C555" s="236"/>
      <c r="D555" s="237" t="s">
        <v>451</v>
      </c>
      <c r="E555" s="238" t="s">
        <v>77</v>
      </c>
      <c r="F555" s="238" t="s">
        <v>78</v>
      </c>
      <c r="G555" s="120">
        <v>0.4</v>
      </c>
      <c r="H555" s="239" t="s">
        <v>1809</v>
      </c>
      <c r="I555" s="241" t="s">
        <v>1810</v>
      </c>
      <c r="J555" s="241" t="s">
        <v>1811</v>
      </c>
      <c r="K555" s="242" t="s">
        <v>1812</v>
      </c>
      <c r="L555" s="242" t="s">
        <v>102</v>
      </c>
      <c r="M555" s="243" t="s">
        <v>84</v>
      </c>
      <c r="N555" s="244" t="s">
        <v>669</v>
      </c>
    </row>
    <row r="556" spans="1:14" ht="20.25" hidden="1" customHeight="1" x14ac:dyDescent="0.4">
      <c r="A556" s="234">
        <v>552</v>
      </c>
      <c r="B556" s="235" t="s">
        <v>1813</v>
      </c>
      <c r="C556" s="236"/>
      <c r="D556" s="237" t="s">
        <v>451</v>
      </c>
      <c r="E556" s="238" t="s">
        <v>77</v>
      </c>
      <c r="F556" s="238" t="s">
        <v>78</v>
      </c>
      <c r="G556" s="120">
        <v>0.4</v>
      </c>
      <c r="H556" s="239" t="s">
        <v>1814</v>
      </c>
      <c r="I556" s="241" t="s">
        <v>1810</v>
      </c>
      <c r="J556" s="241" t="s">
        <v>1815</v>
      </c>
      <c r="K556" s="242" t="s">
        <v>1816</v>
      </c>
      <c r="L556" s="242" t="s">
        <v>102</v>
      </c>
      <c r="M556" s="243" t="s">
        <v>84</v>
      </c>
      <c r="N556" s="244" t="s">
        <v>669</v>
      </c>
    </row>
    <row r="557" spans="1:14" ht="20.25" hidden="1" customHeight="1" x14ac:dyDescent="0.4">
      <c r="A557" s="234">
        <v>553</v>
      </c>
      <c r="B557" s="235" t="s">
        <v>1817</v>
      </c>
      <c r="C557" s="236"/>
      <c r="D557" s="237" t="s">
        <v>451</v>
      </c>
      <c r="E557" s="238" t="s">
        <v>77</v>
      </c>
      <c r="F557" s="238" t="s">
        <v>78</v>
      </c>
      <c r="G557" s="120">
        <v>0.4</v>
      </c>
      <c r="H557" s="239" t="s">
        <v>1818</v>
      </c>
      <c r="I557" s="241" t="s">
        <v>1810</v>
      </c>
      <c r="J557" s="241" t="s">
        <v>1819</v>
      </c>
      <c r="K557" s="242" t="s">
        <v>1820</v>
      </c>
      <c r="L557" s="242" t="s">
        <v>102</v>
      </c>
      <c r="M557" s="243" t="s">
        <v>84</v>
      </c>
      <c r="N557" s="244" t="s">
        <v>669</v>
      </c>
    </row>
    <row r="558" spans="1:14" ht="20.25" hidden="1" customHeight="1" x14ac:dyDescent="0.4">
      <c r="A558" s="234">
        <v>554</v>
      </c>
      <c r="B558" s="235" t="s">
        <v>1821</v>
      </c>
      <c r="C558" s="236"/>
      <c r="D558" s="237" t="s">
        <v>451</v>
      </c>
      <c r="E558" s="238" t="s">
        <v>77</v>
      </c>
      <c r="F558" s="238" t="s">
        <v>78</v>
      </c>
      <c r="G558" s="120">
        <v>0.4</v>
      </c>
      <c r="H558" s="239" t="s">
        <v>1822</v>
      </c>
      <c r="I558" s="241" t="s">
        <v>1810</v>
      </c>
      <c r="J558" s="241" t="s">
        <v>1823</v>
      </c>
      <c r="K558" s="242" t="s">
        <v>1824</v>
      </c>
      <c r="L558" s="242" t="s">
        <v>102</v>
      </c>
      <c r="M558" s="243" t="s">
        <v>84</v>
      </c>
      <c r="N558" s="244" t="s">
        <v>669</v>
      </c>
    </row>
    <row r="559" spans="1:14" ht="20.25" hidden="1" customHeight="1" x14ac:dyDescent="0.4">
      <c r="A559" s="234">
        <v>555</v>
      </c>
      <c r="B559" s="235" t="s">
        <v>1825</v>
      </c>
      <c r="C559" s="236"/>
      <c r="D559" s="237" t="s">
        <v>451</v>
      </c>
      <c r="E559" s="238" t="s">
        <v>77</v>
      </c>
      <c r="F559" s="238" t="s">
        <v>78</v>
      </c>
      <c r="G559" s="120">
        <v>0.4</v>
      </c>
      <c r="H559" s="239" t="s">
        <v>1826</v>
      </c>
      <c r="I559" s="241" t="s">
        <v>1810</v>
      </c>
      <c r="J559" s="241" t="s">
        <v>1827</v>
      </c>
      <c r="K559" s="242" t="s">
        <v>1828</v>
      </c>
      <c r="L559" s="242" t="s">
        <v>102</v>
      </c>
      <c r="M559" s="243" t="s">
        <v>84</v>
      </c>
      <c r="N559" s="244" t="s">
        <v>669</v>
      </c>
    </row>
    <row r="560" spans="1:14" ht="20.25" hidden="1" customHeight="1" x14ac:dyDescent="0.4">
      <c r="A560" s="234">
        <v>556</v>
      </c>
      <c r="B560" s="235" t="s">
        <v>1829</v>
      </c>
      <c r="C560" s="236"/>
      <c r="D560" s="237" t="s">
        <v>451</v>
      </c>
      <c r="E560" s="238" t="s">
        <v>77</v>
      </c>
      <c r="F560" s="238" t="s">
        <v>78</v>
      </c>
      <c r="G560" s="120">
        <v>0.4</v>
      </c>
      <c r="H560" s="239" t="s">
        <v>1830</v>
      </c>
      <c r="I560" s="241" t="s">
        <v>1810</v>
      </c>
      <c r="J560" s="241" t="s">
        <v>1831</v>
      </c>
      <c r="K560" s="242" t="s">
        <v>1832</v>
      </c>
      <c r="L560" s="242" t="s">
        <v>102</v>
      </c>
      <c r="M560" s="243" t="s">
        <v>84</v>
      </c>
      <c r="N560" s="244" t="s">
        <v>669</v>
      </c>
    </row>
    <row r="561" spans="1:14" ht="20.25" hidden="1" customHeight="1" x14ac:dyDescent="0.4">
      <c r="A561" s="234">
        <v>557</v>
      </c>
      <c r="B561" s="235" t="s">
        <v>1833</v>
      </c>
      <c r="C561" s="236"/>
      <c r="D561" s="237" t="s">
        <v>451</v>
      </c>
      <c r="E561" s="238" t="s">
        <v>77</v>
      </c>
      <c r="F561" s="238" t="s">
        <v>78</v>
      </c>
      <c r="G561" s="120">
        <v>0.4</v>
      </c>
      <c r="H561" s="239" t="s">
        <v>1834</v>
      </c>
      <c r="I561" s="241" t="s">
        <v>1810</v>
      </c>
      <c r="J561" s="241" t="s">
        <v>1835</v>
      </c>
      <c r="K561" s="242" t="s">
        <v>1836</v>
      </c>
      <c r="L561" s="242" t="s">
        <v>102</v>
      </c>
      <c r="M561" s="243" t="s">
        <v>84</v>
      </c>
      <c r="N561" s="244" t="s">
        <v>669</v>
      </c>
    </row>
    <row r="562" spans="1:14" ht="20.25" hidden="1" customHeight="1" x14ac:dyDescent="0.4">
      <c r="A562" s="234">
        <v>558</v>
      </c>
      <c r="B562" s="235" t="s">
        <v>1837</v>
      </c>
      <c r="C562" s="236"/>
      <c r="D562" s="237" t="s">
        <v>451</v>
      </c>
      <c r="E562" s="238" t="s">
        <v>77</v>
      </c>
      <c r="F562" s="238" t="s">
        <v>78</v>
      </c>
      <c r="G562" s="120">
        <v>0.4</v>
      </c>
      <c r="H562" s="239" t="s">
        <v>1838</v>
      </c>
      <c r="I562" s="241" t="s">
        <v>1810</v>
      </c>
      <c r="J562" s="241" t="s">
        <v>1839</v>
      </c>
      <c r="K562" s="242" t="s">
        <v>1840</v>
      </c>
      <c r="L562" s="242" t="s">
        <v>102</v>
      </c>
      <c r="M562" s="243" t="s">
        <v>84</v>
      </c>
      <c r="N562" s="244" t="s">
        <v>669</v>
      </c>
    </row>
    <row r="563" spans="1:14" ht="20.25" hidden="1" customHeight="1" x14ac:dyDescent="0.4">
      <c r="A563" s="234">
        <v>559</v>
      </c>
      <c r="B563" s="235" t="s">
        <v>1841</v>
      </c>
      <c r="C563" s="236"/>
      <c r="D563" s="237" t="s">
        <v>451</v>
      </c>
      <c r="E563" s="238" t="s">
        <v>77</v>
      </c>
      <c r="F563" s="238" t="s">
        <v>78</v>
      </c>
      <c r="G563" s="120">
        <v>0.4</v>
      </c>
      <c r="H563" s="239" t="s">
        <v>1842</v>
      </c>
      <c r="I563" s="241" t="s">
        <v>1810</v>
      </c>
      <c r="J563" s="241" t="s">
        <v>1843</v>
      </c>
      <c r="K563" s="242" t="s">
        <v>1844</v>
      </c>
      <c r="L563" s="242" t="s">
        <v>102</v>
      </c>
      <c r="M563" s="243" t="s">
        <v>84</v>
      </c>
      <c r="N563" s="244" t="s">
        <v>669</v>
      </c>
    </row>
    <row r="564" spans="1:14" ht="20.25" hidden="1" customHeight="1" x14ac:dyDescent="0.4">
      <c r="A564" s="234">
        <v>560</v>
      </c>
      <c r="B564" s="235" t="s">
        <v>1845</v>
      </c>
      <c r="C564" s="236"/>
      <c r="D564" s="237" t="s">
        <v>451</v>
      </c>
      <c r="E564" s="238" t="s">
        <v>77</v>
      </c>
      <c r="F564" s="238" t="s">
        <v>78</v>
      </c>
      <c r="G564" s="120">
        <v>0.4</v>
      </c>
      <c r="H564" s="239" t="s">
        <v>1846</v>
      </c>
      <c r="I564" s="241" t="s">
        <v>1810</v>
      </c>
      <c r="J564" s="241" t="s">
        <v>1847</v>
      </c>
      <c r="K564" s="242" t="s">
        <v>1848</v>
      </c>
      <c r="L564" s="242" t="s">
        <v>102</v>
      </c>
      <c r="M564" s="243" t="s">
        <v>84</v>
      </c>
      <c r="N564" s="244" t="s">
        <v>669</v>
      </c>
    </row>
    <row r="565" spans="1:14" ht="20.25" hidden="1" customHeight="1" x14ac:dyDescent="0.4">
      <c r="A565" s="234">
        <v>561</v>
      </c>
      <c r="B565" s="235" t="s">
        <v>1849</v>
      </c>
      <c r="C565" s="236"/>
      <c r="D565" s="237" t="s">
        <v>451</v>
      </c>
      <c r="E565" s="238" t="s">
        <v>77</v>
      </c>
      <c r="F565" s="238" t="s">
        <v>78</v>
      </c>
      <c r="G565" s="120">
        <v>0.4</v>
      </c>
      <c r="H565" s="239" t="s">
        <v>1850</v>
      </c>
      <c r="I565" s="241" t="s">
        <v>1810</v>
      </c>
      <c r="J565" s="241" t="s">
        <v>1851</v>
      </c>
      <c r="K565" s="242" t="s">
        <v>1852</v>
      </c>
      <c r="L565" s="242" t="s">
        <v>102</v>
      </c>
      <c r="M565" s="243" t="s">
        <v>84</v>
      </c>
      <c r="N565" s="244" t="s">
        <v>669</v>
      </c>
    </row>
    <row r="566" spans="1:14" ht="20.25" hidden="1" customHeight="1" x14ac:dyDescent="0.4">
      <c r="A566" s="234">
        <v>562</v>
      </c>
      <c r="B566" s="235" t="s">
        <v>1853</v>
      </c>
      <c r="C566" s="236"/>
      <c r="D566" s="237" t="s">
        <v>451</v>
      </c>
      <c r="E566" s="238" t="s">
        <v>77</v>
      </c>
      <c r="F566" s="238" t="s">
        <v>78</v>
      </c>
      <c r="G566" s="120">
        <v>0.4</v>
      </c>
      <c r="H566" s="239" t="s">
        <v>1854</v>
      </c>
      <c r="I566" s="241" t="s">
        <v>1810</v>
      </c>
      <c r="J566" s="241" t="s">
        <v>1855</v>
      </c>
      <c r="K566" s="242" t="s">
        <v>1856</v>
      </c>
      <c r="L566" s="242" t="s">
        <v>102</v>
      </c>
      <c r="M566" s="243" t="s">
        <v>84</v>
      </c>
      <c r="N566" s="244" t="s">
        <v>669</v>
      </c>
    </row>
    <row r="567" spans="1:14" ht="20.25" hidden="1" customHeight="1" x14ac:dyDescent="0.4">
      <c r="A567" s="234">
        <v>563</v>
      </c>
      <c r="B567" s="235" t="s">
        <v>1857</v>
      </c>
      <c r="C567" s="236"/>
      <c r="D567" s="237" t="s">
        <v>451</v>
      </c>
      <c r="E567" s="238" t="s">
        <v>77</v>
      </c>
      <c r="F567" s="238" t="s">
        <v>78</v>
      </c>
      <c r="G567" s="120">
        <v>0.4</v>
      </c>
      <c r="H567" s="239" t="s">
        <v>1858</v>
      </c>
      <c r="I567" s="241" t="s">
        <v>1810</v>
      </c>
      <c r="J567" s="241" t="s">
        <v>1859</v>
      </c>
      <c r="K567" s="242" t="s">
        <v>1860</v>
      </c>
      <c r="L567" s="242" t="s">
        <v>102</v>
      </c>
      <c r="M567" s="243" t="s">
        <v>84</v>
      </c>
      <c r="N567" s="244" t="s">
        <v>669</v>
      </c>
    </row>
    <row r="568" spans="1:14" ht="20.25" hidden="1" customHeight="1" x14ac:dyDescent="0.4">
      <c r="A568" s="234">
        <v>564</v>
      </c>
      <c r="B568" s="235" t="s">
        <v>1861</v>
      </c>
      <c r="C568" s="236"/>
      <c r="D568" s="237" t="s">
        <v>451</v>
      </c>
      <c r="E568" s="238" t="s">
        <v>77</v>
      </c>
      <c r="F568" s="238" t="s">
        <v>78</v>
      </c>
      <c r="G568" s="120">
        <v>0.4</v>
      </c>
      <c r="H568" s="239" t="s">
        <v>1862</v>
      </c>
      <c r="I568" s="241" t="s">
        <v>1810</v>
      </c>
      <c r="J568" s="241" t="s">
        <v>1863</v>
      </c>
      <c r="K568" s="242" t="s">
        <v>1864</v>
      </c>
      <c r="L568" s="242" t="s">
        <v>102</v>
      </c>
      <c r="M568" s="243" t="s">
        <v>84</v>
      </c>
      <c r="N568" s="244" t="s">
        <v>669</v>
      </c>
    </row>
    <row r="569" spans="1:14" ht="20.25" hidden="1" customHeight="1" x14ac:dyDescent="0.4">
      <c r="A569" s="234">
        <v>565</v>
      </c>
      <c r="B569" s="235" t="s">
        <v>1865</v>
      </c>
      <c r="C569" s="236"/>
      <c r="D569" s="237" t="s">
        <v>451</v>
      </c>
      <c r="E569" s="238" t="s">
        <v>77</v>
      </c>
      <c r="F569" s="238" t="s">
        <v>78</v>
      </c>
      <c r="G569" s="120">
        <v>0.4</v>
      </c>
      <c r="H569" s="239" t="s">
        <v>1866</v>
      </c>
      <c r="I569" s="241" t="s">
        <v>1810</v>
      </c>
      <c r="J569" s="241" t="s">
        <v>1867</v>
      </c>
      <c r="K569" s="242" t="s">
        <v>1868</v>
      </c>
      <c r="L569" s="242" t="s">
        <v>102</v>
      </c>
      <c r="M569" s="243" t="s">
        <v>84</v>
      </c>
      <c r="N569" s="244" t="s">
        <v>669</v>
      </c>
    </row>
    <row r="570" spans="1:14" ht="20.25" hidden="1" customHeight="1" x14ac:dyDescent="0.4">
      <c r="A570" s="234">
        <v>566</v>
      </c>
      <c r="B570" s="235" t="s">
        <v>1869</v>
      </c>
      <c r="C570" s="236"/>
      <c r="D570" s="237" t="s">
        <v>199</v>
      </c>
      <c r="E570" s="238" t="s">
        <v>88</v>
      </c>
      <c r="F570" s="238" t="s">
        <v>78</v>
      </c>
      <c r="G570" s="120">
        <v>0.2</v>
      </c>
      <c r="H570" s="239" t="s">
        <v>470</v>
      </c>
      <c r="I570" s="241" t="s">
        <v>1810</v>
      </c>
      <c r="J570" s="241" t="s">
        <v>662</v>
      </c>
      <c r="K570" s="242" t="s">
        <v>1870</v>
      </c>
      <c r="L570" s="242" t="s">
        <v>102</v>
      </c>
      <c r="M570" s="243" t="s">
        <v>84</v>
      </c>
      <c r="N570" s="244" t="s">
        <v>653</v>
      </c>
    </row>
    <row r="571" spans="1:14" ht="24.75" hidden="1" x14ac:dyDescent="0.2">
      <c r="A571" s="245">
        <v>567</v>
      </c>
      <c r="B571" s="246" t="s">
        <v>1871</v>
      </c>
      <c r="C571" s="247"/>
      <c r="D571" s="248" t="s">
        <v>199</v>
      </c>
      <c r="E571" s="249" t="s">
        <v>88</v>
      </c>
      <c r="F571" s="249" t="s">
        <v>78</v>
      </c>
      <c r="G571" s="120">
        <v>0.2</v>
      </c>
      <c r="H571" s="250" t="s">
        <v>1872</v>
      </c>
      <c r="I571" s="251" t="s">
        <v>1873</v>
      </c>
      <c r="J571" s="249">
        <v>1147</v>
      </c>
      <c r="K571" s="249" t="s">
        <v>1874</v>
      </c>
      <c r="L571" s="249" t="s">
        <v>102</v>
      </c>
      <c r="M571" s="249" t="s">
        <v>4</v>
      </c>
      <c r="N571" s="249" t="s">
        <v>124</v>
      </c>
    </row>
    <row r="572" spans="1:14" ht="24.75" hidden="1" x14ac:dyDescent="0.2">
      <c r="A572" s="245">
        <v>568</v>
      </c>
      <c r="B572" s="246" t="s">
        <v>1875</v>
      </c>
      <c r="C572" s="247"/>
      <c r="D572" s="248" t="s">
        <v>199</v>
      </c>
      <c r="E572" s="249" t="s">
        <v>88</v>
      </c>
      <c r="F572" s="249" t="s">
        <v>78</v>
      </c>
      <c r="G572" s="120">
        <v>0.2</v>
      </c>
      <c r="H572" s="250" t="s">
        <v>1872</v>
      </c>
      <c r="I572" s="251" t="s">
        <v>1873</v>
      </c>
      <c r="J572" s="249">
        <v>1439</v>
      </c>
      <c r="K572" s="249" t="s">
        <v>1876</v>
      </c>
      <c r="L572" s="249" t="s">
        <v>102</v>
      </c>
      <c r="M572" s="249" t="s">
        <v>4</v>
      </c>
      <c r="N572" s="249" t="s">
        <v>124</v>
      </c>
    </row>
    <row r="573" spans="1:14" ht="24.75" hidden="1" x14ac:dyDescent="0.2">
      <c r="A573" s="245">
        <v>569</v>
      </c>
      <c r="B573" s="246" t="s">
        <v>1877</v>
      </c>
      <c r="C573" s="247"/>
      <c r="D573" s="248" t="s">
        <v>199</v>
      </c>
      <c r="E573" s="249" t="s">
        <v>88</v>
      </c>
      <c r="F573" s="249" t="s">
        <v>78</v>
      </c>
      <c r="G573" s="120">
        <v>0.2</v>
      </c>
      <c r="H573" s="250" t="s">
        <v>1872</v>
      </c>
      <c r="I573" s="251" t="s">
        <v>1873</v>
      </c>
      <c r="J573" s="249">
        <v>1077</v>
      </c>
      <c r="K573" s="249" t="s">
        <v>1878</v>
      </c>
      <c r="L573" s="249" t="s">
        <v>102</v>
      </c>
      <c r="M573" s="249" t="s">
        <v>4</v>
      </c>
      <c r="N573" s="249" t="s">
        <v>124</v>
      </c>
    </row>
    <row r="574" spans="1:14" ht="24.75" hidden="1" x14ac:dyDescent="0.2">
      <c r="A574" s="245">
        <v>570</v>
      </c>
      <c r="B574" s="246" t="s">
        <v>1879</v>
      </c>
      <c r="C574" s="247"/>
      <c r="D574" s="248" t="s">
        <v>199</v>
      </c>
      <c r="E574" s="249" t="s">
        <v>88</v>
      </c>
      <c r="F574" s="249" t="s">
        <v>78</v>
      </c>
      <c r="G574" s="120">
        <v>0.2</v>
      </c>
      <c r="H574" s="250" t="s">
        <v>1872</v>
      </c>
      <c r="I574" s="251" t="s">
        <v>1873</v>
      </c>
      <c r="J574" s="249">
        <v>1433</v>
      </c>
      <c r="K574" s="249" t="s">
        <v>1880</v>
      </c>
      <c r="L574" s="249" t="s">
        <v>102</v>
      </c>
      <c r="M574" s="249" t="s">
        <v>4</v>
      </c>
      <c r="N574" s="249" t="s">
        <v>124</v>
      </c>
    </row>
    <row r="575" spans="1:14" ht="24.75" hidden="1" x14ac:dyDescent="0.2">
      <c r="A575" s="245">
        <v>571</v>
      </c>
      <c r="B575" s="246" t="s">
        <v>1881</v>
      </c>
      <c r="C575" s="247"/>
      <c r="D575" s="248" t="s">
        <v>199</v>
      </c>
      <c r="E575" s="249" t="s">
        <v>88</v>
      </c>
      <c r="F575" s="249" t="s">
        <v>78</v>
      </c>
      <c r="G575" s="120">
        <v>0.2</v>
      </c>
      <c r="H575" s="250" t="s">
        <v>1872</v>
      </c>
      <c r="I575" s="251" t="s">
        <v>1873</v>
      </c>
      <c r="J575" s="249">
        <v>1009</v>
      </c>
      <c r="K575" s="249" t="s">
        <v>1882</v>
      </c>
      <c r="L575" s="249" t="s">
        <v>102</v>
      </c>
      <c r="M575" s="249" t="s">
        <v>4</v>
      </c>
      <c r="N575" s="249" t="s">
        <v>124</v>
      </c>
    </row>
    <row r="576" spans="1:14" ht="24.75" hidden="1" x14ac:dyDescent="0.2">
      <c r="A576" s="245">
        <v>572</v>
      </c>
      <c r="B576" s="246" t="s">
        <v>1883</v>
      </c>
      <c r="C576" s="247"/>
      <c r="D576" s="248" t="s">
        <v>199</v>
      </c>
      <c r="E576" s="249" t="s">
        <v>88</v>
      </c>
      <c r="F576" s="249" t="s">
        <v>78</v>
      </c>
      <c r="G576" s="120">
        <v>0.2</v>
      </c>
      <c r="H576" s="250" t="s">
        <v>1872</v>
      </c>
      <c r="I576" s="251" t="s">
        <v>1873</v>
      </c>
      <c r="J576" s="249">
        <v>1090</v>
      </c>
      <c r="K576" s="249" t="s">
        <v>1884</v>
      </c>
      <c r="L576" s="249" t="s">
        <v>102</v>
      </c>
      <c r="M576" s="249" t="s">
        <v>4</v>
      </c>
      <c r="N576" s="249" t="s">
        <v>124</v>
      </c>
    </row>
    <row r="577" spans="1:14" ht="24.75" hidden="1" x14ac:dyDescent="0.2">
      <c r="A577" s="245">
        <v>573</v>
      </c>
      <c r="B577" s="246" t="s">
        <v>1885</v>
      </c>
      <c r="C577" s="247"/>
      <c r="D577" s="248" t="s">
        <v>199</v>
      </c>
      <c r="E577" s="249" t="s">
        <v>88</v>
      </c>
      <c r="F577" s="249" t="s">
        <v>78</v>
      </c>
      <c r="G577" s="120">
        <v>0.2</v>
      </c>
      <c r="H577" s="250" t="s">
        <v>1872</v>
      </c>
      <c r="I577" s="251" t="s">
        <v>1873</v>
      </c>
      <c r="J577" s="249">
        <v>1132</v>
      </c>
      <c r="K577" s="249" t="s">
        <v>1886</v>
      </c>
      <c r="L577" s="249" t="s">
        <v>102</v>
      </c>
      <c r="M577" s="249" t="s">
        <v>4</v>
      </c>
      <c r="N577" s="249" t="s">
        <v>124</v>
      </c>
    </row>
    <row r="578" spans="1:14" ht="24.75" hidden="1" x14ac:dyDescent="0.2">
      <c r="A578" s="245">
        <v>574</v>
      </c>
      <c r="B578" s="246" t="s">
        <v>1887</v>
      </c>
      <c r="C578" s="247"/>
      <c r="D578" s="248" t="s">
        <v>199</v>
      </c>
      <c r="E578" s="249" t="s">
        <v>88</v>
      </c>
      <c r="F578" s="249" t="s">
        <v>78</v>
      </c>
      <c r="G578" s="120">
        <v>0.2</v>
      </c>
      <c r="H578" s="250" t="s">
        <v>1872</v>
      </c>
      <c r="I578" s="251" t="s">
        <v>1873</v>
      </c>
      <c r="J578" s="249">
        <v>1117</v>
      </c>
      <c r="K578" s="249" t="s">
        <v>1888</v>
      </c>
      <c r="L578" s="249" t="s">
        <v>102</v>
      </c>
      <c r="M578" s="249" t="s">
        <v>4</v>
      </c>
      <c r="N578" s="249" t="s">
        <v>124</v>
      </c>
    </row>
    <row r="579" spans="1:14" ht="24.75" hidden="1" x14ac:dyDescent="0.2">
      <c r="A579" s="245">
        <v>575</v>
      </c>
      <c r="B579" s="246" t="s">
        <v>1889</v>
      </c>
      <c r="C579" s="247"/>
      <c r="D579" s="248" t="s">
        <v>199</v>
      </c>
      <c r="E579" s="249" t="s">
        <v>88</v>
      </c>
      <c r="F579" s="249" t="s">
        <v>78</v>
      </c>
      <c r="G579" s="120">
        <v>0.2</v>
      </c>
      <c r="H579" s="250" t="s">
        <v>1872</v>
      </c>
      <c r="I579" s="251" t="s">
        <v>1873</v>
      </c>
      <c r="J579" s="249">
        <v>1084</v>
      </c>
      <c r="K579" s="249" t="s">
        <v>1890</v>
      </c>
      <c r="L579" s="249" t="s">
        <v>102</v>
      </c>
      <c r="M579" s="249" t="s">
        <v>4</v>
      </c>
      <c r="N579" s="249" t="s">
        <v>124</v>
      </c>
    </row>
    <row r="580" spans="1:14" ht="24.75" hidden="1" x14ac:dyDescent="0.2">
      <c r="A580" s="245">
        <v>576</v>
      </c>
      <c r="B580" s="246" t="s">
        <v>1891</v>
      </c>
      <c r="C580" s="247"/>
      <c r="D580" s="248" t="s">
        <v>199</v>
      </c>
      <c r="E580" s="249" t="s">
        <v>88</v>
      </c>
      <c r="F580" s="249" t="s">
        <v>78</v>
      </c>
      <c r="G580" s="120">
        <v>0.2</v>
      </c>
      <c r="H580" s="250" t="s">
        <v>1872</v>
      </c>
      <c r="I580" s="251" t="s">
        <v>1873</v>
      </c>
      <c r="J580" s="249">
        <v>1349</v>
      </c>
      <c r="K580" s="249" t="s">
        <v>1892</v>
      </c>
      <c r="L580" s="249" t="s">
        <v>102</v>
      </c>
      <c r="M580" s="249" t="s">
        <v>4</v>
      </c>
      <c r="N580" s="249" t="s">
        <v>124</v>
      </c>
    </row>
    <row r="581" spans="1:14" ht="24.75" hidden="1" x14ac:dyDescent="0.2">
      <c r="A581" s="245">
        <v>577</v>
      </c>
      <c r="B581" s="246" t="s">
        <v>1893</v>
      </c>
      <c r="C581" s="247"/>
      <c r="D581" s="248" t="s">
        <v>199</v>
      </c>
      <c r="E581" s="249" t="s">
        <v>88</v>
      </c>
      <c r="F581" s="249" t="s">
        <v>78</v>
      </c>
      <c r="G581" s="120">
        <v>0.2</v>
      </c>
      <c r="H581" s="250" t="s">
        <v>1872</v>
      </c>
      <c r="I581" s="251" t="s">
        <v>1873</v>
      </c>
      <c r="J581" s="249">
        <v>992</v>
      </c>
      <c r="K581" s="249" t="s">
        <v>1894</v>
      </c>
      <c r="L581" s="249" t="s">
        <v>102</v>
      </c>
      <c r="M581" s="249" t="s">
        <v>4</v>
      </c>
      <c r="N581" s="249" t="s">
        <v>124</v>
      </c>
    </row>
    <row r="582" spans="1:14" ht="24.75" hidden="1" x14ac:dyDescent="0.2">
      <c r="A582" s="245">
        <v>578</v>
      </c>
      <c r="B582" s="246" t="s">
        <v>1895</v>
      </c>
      <c r="C582" s="247"/>
      <c r="D582" s="248" t="s">
        <v>199</v>
      </c>
      <c r="E582" s="249" t="s">
        <v>88</v>
      </c>
      <c r="F582" s="249" t="s">
        <v>78</v>
      </c>
      <c r="G582" s="120">
        <v>0.2</v>
      </c>
      <c r="H582" s="250" t="s">
        <v>1872</v>
      </c>
      <c r="I582" s="251" t="s">
        <v>1873</v>
      </c>
      <c r="J582" s="249">
        <v>1063</v>
      </c>
      <c r="K582" s="249" t="s">
        <v>1896</v>
      </c>
      <c r="L582" s="249" t="s">
        <v>102</v>
      </c>
      <c r="M582" s="249" t="s">
        <v>4</v>
      </c>
      <c r="N582" s="249" t="s">
        <v>124</v>
      </c>
    </row>
    <row r="583" spans="1:14" ht="24.75" hidden="1" x14ac:dyDescent="0.2">
      <c r="A583" s="245">
        <v>579</v>
      </c>
      <c r="B583" s="246" t="s">
        <v>1897</v>
      </c>
      <c r="C583" s="247"/>
      <c r="D583" s="248" t="s">
        <v>199</v>
      </c>
      <c r="E583" s="249" t="s">
        <v>88</v>
      </c>
      <c r="F583" s="249" t="s">
        <v>78</v>
      </c>
      <c r="G583" s="120">
        <v>0.2</v>
      </c>
      <c r="H583" s="250" t="s">
        <v>1872</v>
      </c>
      <c r="I583" s="251" t="s">
        <v>1873</v>
      </c>
      <c r="J583" s="249">
        <v>1276</v>
      </c>
      <c r="K583" s="249" t="s">
        <v>1898</v>
      </c>
      <c r="L583" s="249" t="s">
        <v>102</v>
      </c>
      <c r="M583" s="249" t="s">
        <v>4</v>
      </c>
      <c r="N583" s="249" t="s">
        <v>124</v>
      </c>
    </row>
    <row r="584" spans="1:14" ht="24.75" hidden="1" x14ac:dyDescent="0.2">
      <c r="A584" s="245">
        <v>580</v>
      </c>
      <c r="B584" s="246" t="s">
        <v>1899</v>
      </c>
      <c r="C584" s="247"/>
      <c r="D584" s="248" t="s">
        <v>199</v>
      </c>
      <c r="E584" s="249" t="s">
        <v>88</v>
      </c>
      <c r="F584" s="249" t="s">
        <v>78</v>
      </c>
      <c r="G584" s="120">
        <v>0.2</v>
      </c>
      <c r="H584" s="250" t="s">
        <v>1872</v>
      </c>
      <c r="I584" s="251" t="s">
        <v>1873</v>
      </c>
      <c r="J584" s="249">
        <v>1409</v>
      </c>
      <c r="K584" s="249" t="s">
        <v>1900</v>
      </c>
      <c r="L584" s="249" t="s">
        <v>102</v>
      </c>
      <c r="M584" s="249" t="s">
        <v>4</v>
      </c>
      <c r="N584" s="249" t="s">
        <v>124</v>
      </c>
    </row>
    <row r="585" spans="1:14" ht="24.75" hidden="1" x14ac:dyDescent="0.2">
      <c r="A585" s="245">
        <v>581</v>
      </c>
      <c r="B585" s="246" t="s">
        <v>1901</v>
      </c>
      <c r="C585" s="247"/>
      <c r="D585" s="248" t="s">
        <v>199</v>
      </c>
      <c r="E585" s="249" t="s">
        <v>88</v>
      </c>
      <c r="F585" s="249" t="s">
        <v>78</v>
      </c>
      <c r="G585" s="120">
        <v>0.2</v>
      </c>
      <c r="H585" s="250" t="s">
        <v>1872</v>
      </c>
      <c r="I585" s="251" t="s">
        <v>1873</v>
      </c>
      <c r="J585" s="249">
        <v>1344</v>
      </c>
      <c r="K585" s="249" t="s">
        <v>1902</v>
      </c>
      <c r="L585" s="249" t="s">
        <v>102</v>
      </c>
      <c r="M585" s="249" t="s">
        <v>4</v>
      </c>
      <c r="N585" s="249" t="s">
        <v>124</v>
      </c>
    </row>
    <row r="586" spans="1:14" ht="24.75" hidden="1" x14ac:dyDescent="0.2">
      <c r="A586" s="245">
        <v>582</v>
      </c>
      <c r="B586" s="246" t="s">
        <v>1903</v>
      </c>
      <c r="C586" s="247"/>
      <c r="D586" s="248" t="s">
        <v>199</v>
      </c>
      <c r="E586" s="249" t="s">
        <v>88</v>
      </c>
      <c r="F586" s="249" t="s">
        <v>78</v>
      </c>
      <c r="G586" s="120">
        <v>0.2</v>
      </c>
      <c r="H586" s="250" t="s">
        <v>1872</v>
      </c>
      <c r="I586" s="251" t="s">
        <v>1873</v>
      </c>
      <c r="J586" s="249">
        <v>1198</v>
      </c>
      <c r="K586" s="249" t="s">
        <v>1904</v>
      </c>
      <c r="L586" s="249" t="s">
        <v>102</v>
      </c>
      <c r="M586" s="249" t="s">
        <v>4</v>
      </c>
      <c r="N586" s="249" t="s">
        <v>124</v>
      </c>
    </row>
    <row r="587" spans="1:14" ht="24.75" hidden="1" x14ac:dyDescent="0.2">
      <c r="A587" s="245">
        <v>583</v>
      </c>
      <c r="B587" s="246" t="s">
        <v>1905</v>
      </c>
      <c r="C587" s="247"/>
      <c r="D587" s="248" t="s">
        <v>199</v>
      </c>
      <c r="E587" s="249" t="s">
        <v>88</v>
      </c>
      <c r="F587" s="249" t="s">
        <v>78</v>
      </c>
      <c r="G587" s="120">
        <v>0.2</v>
      </c>
      <c r="H587" s="250" t="s">
        <v>1872</v>
      </c>
      <c r="I587" s="251" t="s">
        <v>1873</v>
      </c>
      <c r="J587" s="249">
        <v>1386</v>
      </c>
      <c r="K587" s="249" t="s">
        <v>1906</v>
      </c>
      <c r="L587" s="249" t="s">
        <v>102</v>
      </c>
      <c r="M587" s="249" t="s">
        <v>4</v>
      </c>
      <c r="N587" s="249" t="s">
        <v>124</v>
      </c>
    </row>
    <row r="588" spans="1:14" ht="24.75" hidden="1" x14ac:dyDescent="0.2">
      <c r="A588" s="245">
        <v>584</v>
      </c>
      <c r="B588" s="246" t="s">
        <v>1907</v>
      </c>
      <c r="C588" s="247"/>
      <c r="D588" s="248" t="s">
        <v>199</v>
      </c>
      <c r="E588" s="249" t="s">
        <v>88</v>
      </c>
      <c r="F588" s="249" t="s">
        <v>78</v>
      </c>
      <c r="G588" s="120">
        <v>0.2</v>
      </c>
      <c r="H588" s="250" t="s">
        <v>1872</v>
      </c>
      <c r="I588" s="251" t="s">
        <v>1873</v>
      </c>
      <c r="J588" s="249">
        <v>862</v>
      </c>
      <c r="K588" s="249" t="s">
        <v>1908</v>
      </c>
      <c r="L588" s="249" t="s">
        <v>102</v>
      </c>
      <c r="M588" s="249" t="s">
        <v>4</v>
      </c>
      <c r="N588" s="249" t="s">
        <v>124</v>
      </c>
    </row>
    <row r="589" spans="1:14" ht="24.75" hidden="1" x14ac:dyDescent="0.2">
      <c r="A589" s="245">
        <v>585</v>
      </c>
      <c r="B589" s="246" t="s">
        <v>1909</v>
      </c>
      <c r="C589" s="247"/>
      <c r="D589" s="248" t="s">
        <v>199</v>
      </c>
      <c r="E589" s="249" t="s">
        <v>88</v>
      </c>
      <c r="F589" s="249" t="s">
        <v>78</v>
      </c>
      <c r="G589" s="120">
        <v>0.2</v>
      </c>
      <c r="H589" s="250" t="s">
        <v>1872</v>
      </c>
      <c r="I589" s="251" t="s">
        <v>1873</v>
      </c>
      <c r="J589" s="249">
        <v>798</v>
      </c>
      <c r="K589" s="249" t="s">
        <v>1910</v>
      </c>
      <c r="L589" s="249" t="s">
        <v>102</v>
      </c>
      <c r="M589" s="249" t="s">
        <v>4</v>
      </c>
      <c r="N589" s="249" t="s">
        <v>124</v>
      </c>
    </row>
    <row r="590" spans="1:14" ht="24.75" hidden="1" x14ac:dyDescent="0.2">
      <c r="A590" s="245">
        <v>586</v>
      </c>
      <c r="B590" s="246" t="s">
        <v>1911</v>
      </c>
      <c r="C590" s="247"/>
      <c r="D590" s="248" t="s">
        <v>199</v>
      </c>
      <c r="E590" s="249" t="s">
        <v>88</v>
      </c>
      <c r="F590" s="249" t="s">
        <v>78</v>
      </c>
      <c r="G590" s="120">
        <v>0.2</v>
      </c>
      <c r="H590" s="250" t="s">
        <v>1872</v>
      </c>
      <c r="I590" s="251" t="s">
        <v>1873</v>
      </c>
      <c r="J590" s="249">
        <v>895</v>
      </c>
      <c r="K590" s="249" t="s">
        <v>1912</v>
      </c>
      <c r="L590" s="249" t="s">
        <v>102</v>
      </c>
      <c r="M590" s="249" t="s">
        <v>4</v>
      </c>
      <c r="N590" s="249" t="s">
        <v>124</v>
      </c>
    </row>
    <row r="591" spans="1:14" ht="24.75" hidden="1" x14ac:dyDescent="0.2">
      <c r="A591" s="245">
        <v>587</v>
      </c>
      <c r="B591" s="246" t="s">
        <v>1913</v>
      </c>
      <c r="C591" s="247"/>
      <c r="D591" s="248" t="s">
        <v>199</v>
      </c>
      <c r="E591" s="249" t="s">
        <v>88</v>
      </c>
      <c r="F591" s="249" t="s">
        <v>78</v>
      </c>
      <c r="G591" s="120">
        <v>0.2</v>
      </c>
      <c r="H591" s="250" t="s">
        <v>1872</v>
      </c>
      <c r="I591" s="251" t="s">
        <v>1873</v>
      </c>
      <c r="J591" s="249">
        <v>791</v>
      </c>
      <c r="K591" s="249" t="s">
        <v>1914</v>
      </c>
      <c r="L591" s="249" t="s">
        <v>102</v>
      </c>
      <c r="M591" s="249" t="s">
        <v>4</v>
      </c>
      <c r="N591" s="249" t="s">
        <v>124</v>
      </c>
    </row>
    <row r="592" spans="1:14" ht="24.75" hidden="1" x14ac:dyDescent="0.2">
      <c r="A592" s="245">
        <v>588</v>
      </c>
      <c r="B592" s="246" t="s">
        <v>1915</v>
      </c>
      <c r="C592" s="247"/>
      <c r="D592" s="248" t="s">
        <v>199</v>
      </c>
      <c r="E592" s="249" t="s">
        <v>88</v>
      </c>
      <c r="F592" s="249" t="s">
        <v>78</v>
      </c>
      <c r="G592" s="120">
        <v>0.2</v>
      </c>
      <c r="H592" s="250" t="s">
        <v>1872</v>
      </c>
      <c r="I592" s="251" t="s">
        <v>1873</v>
      </c>
      <c r="J592" s="249">
        <v>855</v>
      </c>
      <c r="K592" s="249" t="s">
        <v>1916</v>
      </c>
      <c r="L592" s="249" t="s">
        <v>102</v>
      </c>
      <c r="M592" s="249" t="s">
        <v>4</v>
      </c>
      <c r="N592" s="249" t="s">
        <v>124</v>
      </c>
    </row>
    <row r="593" spans="1:14" ht="24.75" hidden="1" x14ac:dyDescent="0.2">
      <c r="A593" s="245">
        <v>589</v>
      </c>
      <c r="B593" s="246" t="s">
        <v>1917</v>
      </c>
      <c r="C593" s="247"/>
      <c r="D593" s="248" t="s">
        <v>199</v>
      </c>
      <c r="E593" s="249" t="s">
        <v>88</v>
      </c>
      <c r="F593" s="249" t="s">
        <v>78</v>
      </c>
      <c r="G593" s="120">
        <v>0.2</v>
      </c>
      <c r="H593" s="250" t="s">
        <v>1872</v>
      </c>
      <c r="I593" s="251" t="s">
        <v>1873</v>
      </c>
      <c r="J593" s="249">
        <v>776</v>
      </c>
      <c r="K593" s="249" t="s">
        <v>1918</v>
      </c>
      <c r="L593" s="249" t="s">
        <v>102</v>
      </c>
      <c r="M593" s="249" t="s">
        <v>4</v>
      </c>
      <c r="N593" s="249" t="s">
        <v>124</v>
      </c>
    </row>
    <row r="594" spans="1:14" ht="24.75" hidden="1" x14ac:dyDescent="0.2">
      <c r="A594" s="245">
        <v>590</v>
      </c>
      <c r="B594" s="246" t="s">
        <v>1919</v>
      </c>
      <c r="C594" s="247"/>
      <c r="D594" s="248" t="s">
        <v>199</v>
      </c>
      <c r="E594" s="249" t="s">
        <v>88</v>
      </c>
      <c r="F594" s="249" t="s">
        <v>78</v>
      </c>
      <c r="G594" s="120">
        <v>0.2</v>
      </c>
      <c r="H594" s="250" t="s">
        <v>1872</v>
      </c>
      <c r="I594" s="251" t="s">
        <v>1873</v>
      </c>
      <c r="J594" s="249">
        <v>945</v>
      </c>
      <c r="K594" s="249" t="s">
        <v>1920</v>
      </c>
      <c r="L594" s="249" t="s">
        <v>102</v>
      </c>
      <c r="M594" s="249" t="s">
        <v>4</v>
      </c>
      <c r="N594" s="249" t="s">
        <v>124</v>
      </c>
    </row>
    <row r="595" spans="1:14" ht="24.75" hidden="1" x14ac:dyDescent="0.2">
      <c r="A595" s="245">
        <v>591</v>
      </c>
      <c r="B595" s="246" t="s">
        <v>1921</v>
      </c>
      <c r="C595" s="247"/>
      <c r="D595" s="248" t="s">
        <v>199</v>
      </c>
      <c r="E595" s="249" t="s">
        <v>88</v>
      </c>
      <c r="F595" s="249" t="s">
        <v>78</v>
      </c>
      <c r="G595" s="120">
        <v>0.2</v>
      </c>
      <c r="H595" s="250" t="s">
        <v>1872</v>
      </c>
      <c r="I595" s="251" t="s">
        <v>1873</v>
      </c>
      <c r="J595" s="249">
        <v>1454</v>
      </c>
      <c r="K595" s="249" t="s">
        <v>1922</v>
      </c>
      <c r="L595" s="249" t="s">
        <v>102</v>
      </c>
      <c r="M595" s="249" t="s">
        <v>4</v>
      </c>
      <c r="N595" s="249" t="s">
        <v>124</v>
      </c>
    </row>
    <row r="596" spans="1:14" ht="24.75" hidden="1" x14ac:dyDescent="0.2">
      <c r="A596" s="245">
        <v>592</v>
      </c>
      <c r="B596" s="246" t="s">
        <v>1923</v>
      </c>
      <c r="C596" s="247"/>
      <c r="D596" s="248" t="s">
        <v>199</v>
      </c>
      <c r="E596" s="249" t="s">
        <v>88</v>
      </c>
      <c r="F596" s="249" t="s">
        <v>78</v>
      </c>
      <c r="G596" s="120">
        <v>0.2</v>
      </c>
      <c r="H596" s="250" t="s">
        <v>1872</v>
      </c>
      <c r="I596" s="251" t="s">
        <v>1873</v>
      </c>
      <c r="J596" s="249">
        <v>931</v>
      </c>
      <c r="K596" s="249" t="s">
        <v>1924</v>
      </c>
      <c r="L596" s="249" t="s">
        <v>102</v>
      </c>
      <c r="M596" s="249" t="s">
        <v>4</v>
      </c>
      <c r="N596" s="249" t="s">
        <v>124</v>
      </c>
    </row>
    <row r="597" spans="1:14" ht="24.75" hidden="1" x14ac:dyDescent="0.2">
      <c r="A597" s="245">
        <v>593</v>
      </c>
      <c r="B597" s="246" t="s">
        <v>1925</v>
      </c>
      <c r="C597" s="247"/>
      <c r="D597" s="248" t="s">
        <v>199</v>
      </c>
      <c r="E597" s="249" t="s">
        <v>88</v>
      </c>
      <c r="F597" s="249" t="s">
        <v>78</v>
      </c>
      <c r="G597" s="120">
        <v>0.2</v>
      </c>
      <c r="H597" s="250" t="s">
        <v>1872</v>
      </c>
      <c r="I597" s="251" t="s">
        <v>1873</v>
      </c>
      <c r="J597" s="249">
        <v>828</v>
      </c>
      <c r="K597" s="249" t="s">
        <v>1926</v>
      </c>
      <c r="L597" s="249" t="s">
        <v>102</v>
      </c>
      <c r="M597" s="249" t="s">
        <v>4</v>
      </c>
      <c r="N597" s="249" t="s">
        <v>124</v>
      </c>
    </row>
    <row r="598" spans="1:14" ht="24.75" hidden="1" x14ac:dyDescent="0.2">
      <c r="A598" s="245">
        <v>594</v>
      </c>
      <c r="B598" s="246" t="s">
        <v>1927</v>
      </c>
      <c r="C598" s="247"/>
      <c r="D598" s="248" t="s">
        <v>199</v>
      </c>
      <c r="E598" s="249" t="s">
        <v>88</v>
      </c>
      <c r="F598" s="249" t="s">
        <v>78</v>
      </c>
      <c r="G598" s="120">
        <v>0.2</v>
      </c>
      <c r="H598" s="250" t="s">
        <v>1872</v>
      </c>
      <c r="I598" s="251" t="s">
        <v>1873</v>
      </c>
      <c r="J598" s="249">
        <v>813</v>
      </c>
      <c r="K598" s="249" t="s">
        <v>1928</v>
      </c>
      <c r="L598" s="249" t="s">
        <v>102</v>
      </c>
      <c r="M598" s="249" t="s">
        <v>4</v>
      </c>
      <c r="N598" s="249" t="s">
        <v>124</v>
      </c>
    </row>
    <row r="599" spans="1:14" ht="24.75" hidden="1" x14ac:dyDescent="0.2">
      <c r="A599" s="245">
        <v>595</v>
      </c>
      <c r="B599" s="246" t="s">
        <v>1929</v>
      </c>
      <c r="C599" s="247"/>
      <c r="D599" s="248" t="s">
        <v>199</v>
      </c>
      <c r="E599" s="249" t="s">
        <v>88</v>
      </c>
      <c r="F599" s="249" t="s">
        <v>78</v>
      </c>
      <c r="G599" s="120">
        <v>0.2</v>
      </c>
      <c r="H599" s="250" t="s">
        <v>1872</v>
      </c>
      <c r="I599" s="251" t="s">
        <v>1873</v>
      </c>
      <c r="J599" s="249">
        <v>870</v>
      </c>
      <c r="K599" s="249" t="s">
        <v>1930</v>
      </c>
      <c r="L599" s="249" t="s">
        <v>102</v>
      </c>
      <c r="M599" s="249" t="s">
        <v>4</v>
      </c>
      <c r="N599" s="249" t="s">
        <v>124</v>
      </c>
    </row>
    <row r="600" spans="1:14" ht="24.75" hidden="1" x14ac:dyDescent="0.2">
      <c r="A600" s="245">
        <v>596</v>
      </c>
      <c r="B600" s="246" t="s">
        <v>1931</v>
      </c>
      <c r="C600" s="247"/>
      <c r="D600" s="248" t="s">
        <v>199</v>
      </c>
      <c r="E600" s="249" t="s">
        <v>88</v>
      </c>
      <c r="F600" s="249" t="s">
        <v>78</v>
      </c>
      <c r="G600" s="120">
        <v>0.2</v>
      </c>
      <c r="H600" s="250" t="s">
        <v>1872</v>
      </c>
      <c r="I600" s="251" t="s">
        <v>1873</v>
      </c>
      <c r="J600" s="249">
        <v>784</v>
      </c>
      <c r="K600" s="249" t="s">
        <v>1932</v>
      </c>
      <c r="L600" s="249" t="s">
        <v>102</v>
      </c>
      <c r="M600" s="249" t="s">
        <v>4</v>
      </c>
      <c r="N600" s="249" t="s">
        <v>124</v>
      </c>
    </row>
    <row r="601" spans="1:14" ht="24.75" hidden="1" x14ac:dyDescent="0.2">
      <c r="A601" s="245">
        <v>597</v>
      </c>
      <c r="B601" s="246" t="s">
        <v>1933</v>
      </c>
      <c r="C601" s="247"/>
      <c r="D601" s="248" t="s">
        <v>199</v>
      </c>
      <c r="E601" s="249" t="s">
        <v>88</v>
      </c>
      <c r="F601" s="249" t="s">
        <v>78</v>
      </c>
      <c r="G601" s="120">
        <v>0.2</v>
      </c>
      <c r="H601" s="250" t="s">
        <v>1872</v>
      </c>
      <c r="I601" s="251" t="s">
        <v>1873</v>
      </c>
      <c r="J601" s="249">
        <v>756</v>
      </c>
      <c r="K601" s="249" t="s">
        <v>1934</v>
      </c>
      <c r="L601" s="249" t="s">
        <v>102</v>
      </c>
      <c r="M601" s="249" t="s">
        <v>4</v>
      </c>
      <c r="N601" s="249" t="s">
        <v>124</v>
      </c>
    </row>
    <row r="602" spans="1:14" ht="24.75" hidden="1" x14ac:dyDescent="0.2">
      <c r="A602" s="245">
        <v>598</v>
      </c>
      <c r="B602" s="246" t="s">
        <v>1935</v>
      </c>
      <c r="C602" s="247"/>
      <c r="D602" s="248" t="s">
        <v>199</v>
      </c>
      <c r="E602" s="249" t="s">
        <v>88</v>
      </c>
      <c r="F602" s="249" t="s">
        <v>78</v>
      </c>
      <c r="G602" s="120">
        <v>0.2</v>
      </c>
      <c r="H602" s="250" t="s">
        <v>1872</v>
      </c>
      <c r="I602" s="251" t="s">
        <v>1873</v>
      </c>
      <c r="J602" s="249">
        <v>822</v>
      </c>
      <c r="K602" s="249" t="s">
        <v>1936</v>
      </c>
      <c r="L602" s="249" t="s">
        <v>102</v>
      </c>
      <c r="M602" s="249" t="s">
        <v>4</v>
      </c>
      <c r="N602" s="249" t="s">
        <v>124</v>
      </c>
    </row>
    <row r="603" spans="1:14" ht="24.75" hidden="1" x14ac:dyDescent="0.2">
      <c r="A603" s="245">
        <v>599</v>
      </c>
      <c r="B603" s="246" t="s">
        <v>1937</v>
      </c>
      <c r="C603" s="247"/>
      <c r="D603" s="248" t="s">
        <v>199</v>
      </c>
      <c r="E603" s="249" t="s">
        <v>88</v>
      </c>
      <c r="F603" s="249" t="s">
        <v>78</v>
      </c>
      <c r="G603" s="120">
        <v>0.2</v>
      </c>
      <c r="H603" s="250" t="s">
        <v>1872</v>
      </c>
      <c r="I603" s="251" t="s">
        <v>1873</v>
      </c>
      <c r="J603" s="249">
        <v>1417</v>
      </c>
      <c r="K603" s="249" t="s">
        <v>1938</v>
      </c>
      <c r="L603" s="249" t="s">
        <v>102</v>
      </c>
      <c r="M603" s="249" t="s">
        <v>4</v>
      </c>
      <c r="N603" s="249" t="s">
        <v>124</v>
      </c>
    </row>
    <row r="604" spans="1:14" ht="24.75" hidden="1" x14ac:dyDescent="0.2">
      <c r="A604" s="245">
        <v>600</v>
      </c>
      <c r="B604" s="246" t="s">
        <v>1939</v>
      </c>
      <c r="C604" s="247"/>
      <c r="D604" s="248" t="s">
        <v>199</v>
      </c>
      <c r="E604" s="249" t="s">
        <v>88</v>
      </c>
      <c r="F604" s="249" t="s">
        <v>78</v>
      </c>
      <c r="G604" s="120">
        <v>0.2</v>
      </c>
      <c r="H604" s="250" t="s">
        <v>1872</v>
      </c>
      <c r="I604" s="251" t="s">
        <v>1873</v>
      </c>
      <c r="J604" s="249">
        <v>1257</v>
      </c>
      <c r="K604" s="249" t="s">
        <v>1940</v>
      </c>
      <c r="L604" s="249" t="s">
        <v>102</v>
      </c>
      <c r="M604" s="249" t="s">
        <v>4</v>
      </c>
      <c r="N604" s="249" t="s">
        <v>124</v>
      </c>
    </row>
    <row r="605" spans="1:14" ht="24.75" hidden="1" x14ac:dyDescent="0.2">
      <c r="A605" s="245">
        <v>601</v>
      </c>
      <c r="B605" s="246" t="s">
        <v>1941</v>
      </c>
      <c r="C605" s="247"/>
      <c r="D605" s="248" t="s">
        <v>199</v>
      </c>
      <c r="E605" s="249" t="s">
        <v>88</v>
      </c>
      <c r="F605" s="249" t="s">
        <v>78</v>
      </c>
      <c r="G605" s="120">
        <v>0.2</v>
      </c>
      <c r="H605" s="250" t="s">
        <v>1872</v>
      </c>
      <c r="I605" s="251" t="s">
        <v>1873</v>
      </c>
      <c r="J605" s="249">
        <v>1393</v>
      </c>
      <c r="K605" s="249" t="s">
        <v>1942</v>
      </c>
      <c r="L605" s="249" t="s">
        <v>102</v>
      </c>
      <c r="M605" s="249" t="s">
        <v>4</v>
      </c>
      <c r="N605" s="249" t="s">
        <v>124</v>
      </c>
    </row>
    <row r="606" spans="1:14" ht="24.75" hidden="1" x14ac:dyDescent="0.2">
      <c r="A606" s="245">
        <v>602</v>
      </c>
      <c r="B606" s="246" t="s">
        <v>1943</v>
      </c>
      <c r="C606" s="247"/>
      <c r="D606" s="248" t="s">
        <v>199</v>
      </c>
      <c r="E606" s="249" t="s">
        <v>88</v>
      </c>
      <c r="F606" s="249" t="s">
        <v>78</v>
      </c>
      <c r="G606" s="120">
        <v>0.2</v>
      </c>
      <c r="H606" s="250" t="s">
        <v>1872</v>
      </c>
      <c r="I606" s="251" t="s">
        <v>1873</v>
      </c>
      <c r="J606" s="249">
        <v>1140</v>
      </c>
      <c r="K606" s="249" t="s">
        <v>1944</v>
      </c>
      <c r="L606" s="249" t="s">
        <v>102</v>
      </c>
      <c r="M606" s="249" t="s">
        <v>4</v>
      </c>
      <c r="N606" s="249" t="s">
        <v>124</v>
      </c>
    </row>
    <row r="607" spans="1:14" ht="24.75" hidden="1" x14ac:dyDescent="0.2">
      <c r="A607" s="245">
        <v>603</v>
      </c>
      <c r="B607" s="246" t="s">
        <v>1945</v>
      </c>
      <c r="C607" s="247"/>
      <c r="D607" s="248" t="s">
        <v>199</v>
      </c>
      <c r="E607" s="249" t="s">
        <v>88</v>
      </c>
      <c r="F607" s="249" t="s">
        <v>78</v>
      </c>
      <c r="G607" s="120">
        <v>0.2</v>
      </c>
      <c r="H607" s="250" t="s">
        <v>1872</v>
      </c>
      <c r="I607" s="251" t="s">
        <v>1873</v>
      </c>
      <c r="J607" s="249">
        <v>1329</v>
      </c>
      <c r="K607" s="249" t="s">
        <v>1946</v>
      </c>
      <c r="L607" s="249" t="s">
        <v>102</v>
      </c>
      <c r="M607" s="249" t="s">
        <v>4</v>
      </c>
      <c r="N607" s="249" t="s">
        <v>124</v>
      </c>
    </row>
    <row r="608" spans="1:14" ht="24.75" hidden="1" x14ac:dyDescent="0.2">
      <c r="A608" s="245">
        <v>604</v>
      </c>
      <c r="B608" s="246" t="s">
        <v>1947</v>
      </c>
      <c r="C608" s="247"/>
      <c r="D608" s="248" t="s">
        <v>199</v>
      </c>
      <c r="E608" s="249" t="s">
        <v>88</v>
      </c>
      <c r="F608" s="249" t="s">
        <v>78</v>
      </c>
      <c r="G608" s="120">
        <v>0.2</v>
      </c>
      <c r="H608" s="250" t="s">
        <v>1872</v>
      </c>
      <c r="I608" s="251" t="s">
        <v>1873</v>
      </c>
      <c r="J608" s="249">
        <v>1033</v>
      </c>
      <c r="K608" s="249" t="s">
        <v>1948</v>
      </c>
      <c r="L608" s="249" t="s">
        <v>102</v>
      </c>
      <c r="M608" s="249" t="s">
        <v>4</v>
      </c>
      <c r="N608" s="249" t="s">
        <v>124</v>
      </c>
    </row>
    <row r="609" spans="1:14" ht="24.75" hidden="1" x14ac:dyDescent="0.2">
      <c r="A609" s="245">
        <v>605</v>
      </c>
      <c r="B609" s="246" t="s">
        <v>1949</v>
      </c>
      <c r="C609" s="247"/>
      <c r="D609" s="248" t="s">
        <v>199</v>
      </c>
      <c r="E609" s="249" t="s">
        <v>88</v>
      </c>
      <c r="F609" s="249" t="s">
        <v>78</v>
      </c>
      <c r="G609" s="120">
        <v>0.2</v>
      </c>
      <c r="H609" s="250" t="s">
        <v>1872</v>
      </c>
      <c r="I609" s="251" t="s">
        <v>1873</v>
      </c>
      <c r="J609" s="249">
        <v>769</v>
      </c>
      <c r="K609" s="249" t="s">
        <v>1950</v>
      </c>
      <c r="L609" s="249" t="s">
        <v>102</v>
      </c>
      <c r="M609" s="249" t="s">
        <v>4</v>
      </c>
      <c r="N609" s="249" t="s">
        <v>124</v>
      </c>
    </row>
    <row r="610" spans="1:14" ht="24.75" hidden="1" x14ac:dyDescent="0.2">
      <c r="A610" s="245">
        <v>606</v>
      </c>
      <c r="B610" s="246" t="s">
        <v>1951</v>
      </c>
      <c r="C610" s="247"/>
      <c r="D610" s="248" t="s">
        <v>199</v>
      </c>
      <c r="E610" s="249" t="s">
        <v>88</v>
      </c>
      <c r="F610" s="249" t="s">
        <v>78</v>
      </c>
      <c r="G610" s="120">
        <v>0.2</v>
      </c>
      <c r="H610" s="250" t="s">
        <v>1872</v>
      </c>
      <c r="I610" s="251" t="s">
        <v>1873</v>
      </c>
      <c r="J610" s="249">
        <v>806</v>
      </c>
      <c r="K610" s="249" t="s">
        <v>1952</v>
      </c>
      <c r="L610" s="249" t="s">
        <v>102</v>
      </c>
      <c r="M610" s="249" t="s">
        <v>4</v>
      </c>
      <c r="N610" s="249" t="s">
        <v>124</v>
      </c>
    </row>
    <row r="611" spans="1:14" ht="24.75" hidden="1" x14ac:dyDescent="0.2">
      <c r="A611" s="245">
        <v>607</v>
      </c>
      <c r="B611" s="246" t="s">
        <v>1953</v>
      </c>
      <c r="C611" s="247"/>
      <c r="D611" s="248" t="s">
        <v>199</v>
      </c>
      <c r="E611" s="249" t="s">
        <v>88</v>
      </c>
      <c r="F611" s="249" t="s">
        <v>78</v>
      </c>
      <c r="G611" s="120">
        <v>0.2</v>
      </c>
      <c r="H611" s="250" t="s">
        <v>1872</v>
      </c>
      <c r="I611" s="251" t="s">
        <v>1873</v>
      </c>
      <c r="J611" s="249">
        <v>828</v>
      </c>
      <c r="K611" s="249" t="s">
        <v>1954</v>
      </c>
      <c r="L611" s="249" t="s">
        <v>102</v>
      </c>
      <c r="M611" s="249" t="s">
        <v>4</v>
      </c>
      <c r="N611" s="249" t="s">
        <v>124</v>
      </c>
    </row>
    <row r="612" spans="1:14" ht="24.75" hidden="1" x14ac:dyDescent="0.2">
      <c r="A612" s="245">
        <v>608</v>
      </c>
      <c r="B612" s="246" t="s">
        <v>1955</v>
      </c>
      <c r="C612" s="247"/>
      <c r="D612" s="248" t="s">
        <v>199</v>
      </c>
      <c r="E612" s="249" t="s">
        <v>88</v>
      </c>
      <c r="F612" s="249" t="s">
        <v>78</v>
      </c>
      <c r="G612" s="120">
        <v>0.2</v>
      </c>
      <c r="H612" s="250" t="s">
        <v>1872</v>
      </c>
      <c r="I612" s="251" t="s">
        <v>1873</v>
      </c>
      <c r="J612" s="249">
        <v>837</v>
      </c>
      <c r="K612" s="249" t="s">
        <v>1956</v>
      </c>
      <c r="L612" s="249" t="s">
        <v>102</v>
      </c>
      <c r="M612" s="249" t="s">
        <v>4</v>
      </c>
      <c r="N612" s="249" t="s">
        <v>124</v>
      </c>
    </row>
    <row r="613" spans="1:14" ht="24.75" hidden="1" x14ac:dyDescent="0.2">
      <c r="A613" s="245">
        <v>609</v>
      </c>
      <c r="B613" s="246" t="s">
        <v>1957</v>
      </c>
      <c r="C613" s="247"/>
      <c r="D613" s="248" t="s">
        <v>199</v>
      </c>
      <c r="E613" s="249" t="s">
        <v>88</v>
      </c>
      <c r="F613" s="249" t="s">
        <v>78</v>
      </c>
      <c r="G613" s="120">
        <v>0.2</v>
      </c>
      <c r="H613" s="250" t="s">
        <v>1872</v>
      </c>
      <c r="I613" s="251" t="s">
        <v>1873</v>
      </c>
      <c r="J613" s="249">
        <v>879</v>
      </c>
      <c r="K613" s="249" t="s">
        <v>1958</v>
      </c>
      <c r="L613" s="249" t="s">
        <v>102</v>
      </c>
      <c r="M613" s="249" t="s">
        <v>4</v>
      </c>
      <c r="N613" s="249" t="s">
        <v>124</v>
      </c>
    </row>
    <row r="614" spans="1:14" ht="24.75" hidden="1" x14ac:dyDescent="0.2">
      <c r="A614" s="245">
        <v>610</v>
      </c>
      <c r="B614" s="252" t="s">
        <v>1959</v>
      </c>
      <c r="C614" s="250"/>
      <c r="D614" s="248" t="s">
        <v>199</v>
      </c>
      <c r="E614" s="249" t="s">
        <v>88</v>
      </c>
      <c r="F614" s="249" t="s">
        <v>78</v>
      </c>
      <c r="G614" s="120">
        <v>0.2</v>
      </c>
      <c r="H614" s="250" t="s">
        <v>1872</v>
      </c>
      <c r="I614" s="251" t="s">
        <v>1873</v>
      </c>
      <c r="J614" s="249">
        <v>887</v>
      </c>
      <c r="K614" s="249" t="s">
        <v>1958</v>
      </c>
      <c r="L614" s="249" t="s">
        <v>102</v>
      </c>
      <c r="M614" s="249" t="s">
        <v>4</v>
      </c>
      <c r="N614" s="249" t="s">
        <v>124</v>
      </c>
    </row>
    <row r="615" spans="1:14" ht="24.75" hidden="1" x14ac:dyDescent="0.2">
      <c r="A615" s="245">
        <v>611</v>
      </c>
      <c r="B615" s="253" t="s">
        <v>1960</v>
      </c>
      <c r="C615" s="250"/>
      <c r="D615" s="254" t="s">
        <v>199</v>
      </c>
      <c r="E615" s="249" t="s">
        <v>88</v>
      </c>
      <c r="F615" s="249" t="s">
        <v>78</v>
      </c>
      <c r="G615" s="120">
        <v>0.2</v>
      </c>
      <c r="H615" s="250" t="s">
        <v>1872</v>
      </c>
      <c r="I615" s="251" t="s">
        <v>1873</v>
      </c>
      <c r="J615" s="249">
        <v>902</v>
      </c>
      <c r="K615" s="249" t="s">
        <v>1961</v>
      </c>
      <c r="L615" s="249" t="s">
        <v>102</v>
      </c>
      <c r="M615" s="249" t="s">
        <v>4</v>
      </c>
      <c r="N615" s="249" t="s">
        <v>124</v>
      </c>
    </row>
    <row r="616" spans="1:14" ht="25.5" hidden="1" customHeight="1" x14ac:dyDescent="0.2">
      <c r="A616" s="245">
        <v>612</v>
      </c>
      <c r="B616" s="246" t="s">
        <v>1962</v>
      </c>
      <c r="C616" s="247"/>
      <c r="D616" s="248" t="s">
        <v>199</v>
      </c>
      <c r="E616" s="249" t="s">
        <v>88</v>
      </c>
      <c r="F616" s="249" t="s">
        <v>78</v>
      </c>
      <c r="G616" s="120">
        <v>0.2</v>
      </c>
      <c r="H616" s="250" t="s">
        <v>1872</v>
      </c>
      <c r="I616" s="251" t="s">
        <v>1873</v>
      </c>
      <c r="J616" s="249">
        <v>911</v>
      </c>
      <c r="K616" s="249" t="s">
        <v>1961</v>
      </c>
      <c r="L616" s="249" t="s">
        <v>102</v>
      </c>
      <c r="M616" s="249" t="s">
        <v>4</v>
      </c>
      <c r="N616" s="249" t="s">
        <v>124</v>
      </c>
    </row>
    <row r="617" spans="1:14" ht="24.75" hidden="1" x14ac:dyDescent="0.2">
      <c r="A617" s="245">
        <v>613</v>
      </c>
      <c r="B617" s="246" t="s">
        <v>1963</v>
      </c>
      <c r="C617" s="247"/>
      <c r="D617" s="248" t="s">
        <v>199</v>
      </c>
      <c r="E617" s="249" t="s">
        <v>88</v>
      </c>
      <c r="F617" s="249" t="s">
        <v>78</v>
      </c>
      <c r="G617" s="120">
        <v>0.2</v>
      </c>
      <c r="H617" s="250" t="s">
        <v>1872</v>
      </c>
      <c r="I617" s="251" t="s">
        <v>1873</v>
      </c>
      <c r="J617" s="249">
        <v>920</v>
      </c>
      <c r="K617" s="249" t="s">
        <v>1964</v>
      </c>
      <c r="L617" s="249" t="s">
        <v>102</v>
      </c>
      <c r="M617" s="249" t="s">
        <v>4</v>
      </c>
      <c r="N617" s="249" t="s">
        <v>124</v>
      </c>
    </row>
    <row r="618" spans="1:14" ht="24.75" hidden="1" x14ac:dyDescent="0.2">
      <c r="A618" s="245">
        <v>614</v>
      </c>
      <c r="B618" s="246" t="s">
        <v>1965</v>
      </c>
      <c r="C618" s="247"/>
      <c r="D618" s="248" t="s">
        <v>199</v>
      </c>
      <c r="E618" s="249" t="s">
        <v>88</v>
      </c>
      <c r="F618" s="249" t="s">
        <v>78</v>
      </c>
      <c r="G618" s="120">
        <v>0.2</v>
      </c>
      <c r="H618" s="250" t="s">
        <v>1872</v>
      </c>
      <c r="I618" s="251" t="s">
        <v>1873</v>
      </c>
      <c r="J618" s="249">
        <v>929</v>
      </c>
      <c r="K618" s="249" t="s">
        <v>1964</v>
      </c>
      <c r="L618" s="249" t="s">
        <v>102</v>
      </c>
      <c r="M618" s="249" t="s">
        <v>4</v>
      </c>
      <c r="N618" s="249" t="s">
        <v>124</v>
      </c>
    </row>
    <row r="619" spans="1:14" ht="24.75" hidden="1" x14ac:dyDescent="0.2">
      <c r="A619" s="245">
        <v>615</v>
      </c>
      <c r="B619" s="246" t="s">
        <v>1966</v>
      </c>
      <c r="C619" s="247"/>
      <c r="D619" s="248" t="s">
        <v>199</v>
      </c>
      <c r="E619" s="249" t="s">
        <v>88</v>
      </c>
      <c r="F619" s="249" t="s">
        <v>78</v>
      </c>
      <c r="G619" s="120">
        <v>0.2</v>
      </c>
      <c r="H619" s="250" t="s">
        <v>1872</v>
      </c>
      <c r="I619" s="251" t="s">
        <v>1873</v>
      </c>
      <c r="J619" s="249">
        <v>1040</v>
      </c>
      <c r="K619" s="249" t="s">
        <v>1967</v>
      </c>
      <c r="L619" s="249" t="s">
        <v>102</v>
      </c>
      <c r="M619" s="249" t="s">
        <v>4</v>
      </c>
      <c r="N619" s="249" t="s">
        <v>124</v>
      </c>
    </row>
    <row r="620" spans="1:14" ht="24.75" hidden="1" x14ac:dyDescent="0.2">
      <c r="A620" s="245">
        <v>616</v>
      </c>
      <c r="B620" s="246" t="s">
        <v>1968</v>
      </c>
      <c r="C620" s="247"/>
      <c r="D620" s="248" t="s">
        <v>199</v>
      </c>
      <c r="E620" s="249" t="s">
        <v>88</v>
      </c>
      <c r="F620" s="249" t="s">
        <v>78</v>
      </c>
      <c r="G620" s="120">
        <v>0.2</v>
      </c>
      <c r="H620" s="250" t="s">
        <v>1872</v>
      </c>
      <c r="I620" s="251" t="s">
        <v>1873</v>
      </c>
      <c r="J620" s="249">
        <v>1055</v>
      </c>
      <c r="K620" s="249" t="s">
        <v>1969</v>
      </c>
      <c r="L620" s="249" t="s">
        <v>102</v>
      </c>
      <c r="M620" s="249" t="s">
        <v>4</v>
      </c>
      <c r="N620" s="249" t="s">
        <v>124</v>
      </c>
    </row>
    <row r="621" spans="1:14" ht="24.75" hidden="1" x14ac:dyDescent="0.2">
      <c r="A621" s="245">
        <v>617</v>
      </c>
      <c r="B621" s="246" t="s">
        <v>1970</v>
      </c>
      <c r="C621" s="247"/>
      <c r="D621" s="248" t="s">
        <v>199</v>
      </c>
      <c r="E621" s="249" t="s">
        <v>88</v>
      </c>
      <c r="F621" s="249" t="s">
        <v>78</v>
      </c>
      <c r="G621" s="120">
        <v>0.2</v>
      </c>
      <c r="H621" s="250" t="s">
        <v>1872</v>
      </c>
      <c r="I621" s="251" t="s">
        <v>1873</v>
      </c>
      <c r="J621" s="249">
        <v>1071</v>
      </c>
      <c r="K621" s="249" t="s">
        <v>1971</v>
      </c>
      <c r="L621" s="249" t="s">
        <v>102</v>
      </c>
      <c r="M621" s="249" t="s">
        <v>4</v>
      </c>
      <c r="N621" s="249" t="s">
        <v>124</v>
      </c>
    </row>
    <row r="622" spans="1:14" ht="24.75" hidden="1" x14ac:dyDescent="0.2">
      <c r="A622" s="245">
        <v>618</v>
      </c>
      <c r="B622" s="246" t="s">
        <v>1972</v>
      </c>
      <c r="C622" s="247"/>
      <c r="D622" s="248" t="s">
        <v>199</v>
      </c>
      <c r="E622" s="249" t="s">
        <v>88</v>
      </c>
      <c r="F622" s="249" t="s">
        <v>78</v>
      </c>
      <c r="G622" s="120">
        <v>0.2</v>
      </c>
      <c r="H622" s="250" t="s">
        <v>1872</v>
      </c>
      <c r="I622" s="251" t="s">
        <v>1873</v>
      </c>
      <c r="J622" s="249">
        <v>1115</v>
      </c>
      <c r="K622" s="249" t="s">
        <v>1973</v>
      </c>
      <c r="L622" s="249" t="s">
        <v>102</v>
      </c>
      <c r="M622" s="249" t="s">
        <v>4</v>
      </c>
      <c r="N622" s="249" t="s">
        <v>124</v>
      </c>
    </row>
    <row r="623" spans="1:14" ht="24.75" hidden="1" x14ac:dyDescent="0.2">
      <c r="A623" s="245">
        <v>619</v>
      </c>
      <c r="B623" s="246" t="s">
        <v>1974</v>
      </c>
      <c r="C623" s="247"/>
      <c r="D623" s="248" t="s">
        <v>199</v>
      </c>
      <c r="E623" s="249" t="s">
        <v>88</v>
      </c>
      <c r="F623" s="249" t="s">
        <v>78</v>
      </c>
      <c r="G623" s="120">
        <v>0.2</v>
      </c>
      <c r="H623" s="250" t="s">
        <v>1872</v>
      </c>
      <c r="I623" s="251" t="s">
        <v>1873</v>
      </c>
      <c r="J623" s="249">
        <v>1174</v>
      </c>
      <c r="K623" s="249" t="s">
        <v>1975</v>
      </c>
      <c r="L623" s="249" t="s">
        <v>102</v>
      </c>
      <c r="M623" s="249" t="s">
        <v>4</v>
      </c>
      <c r="N623" s="249" t="s">
        <v>124</v>
      </c>
    </row>
    <row r="624" spans="1:14" ht="24.75" hidden="1" x14ac:dyDescent="0.2">
      <c r="A624" s="245">
        <v>620</v>
      </c>
      <c r="B624" s="246" t="s">
        <v>1976</v>
      </c>
      <c r="C624" s="247"/>
      <c r="D624" s="248" t="s">
        <v>199</v>
      </c>
      <c r="E624" s="249" t="s">
        <v>88</v>
      </c>
      <c r="F624" s="249" t="s">
        <v>78</v>
      </c>
      <c r="G624" s="120">
        <v>0.2</v>
      </c>
      <c r="H624" s="250" t="s">
        <v>1872</v>
      </c>
      <c r="I624" s="251" t="s">
        <v>1873</v>
      </c>
      <c r="J624" s="249">
        <v>1191</v>
      </c>
      <c r="K624" s="249" t="s">
        <v>1977</v>
      </c>
      <c r="L624" s="249" t="s">
        <v>102</v>
      </c>
      <c r="M624" s="249" t="s">
        <v>4</v>
      </c>
      <c r="N624" s="249" t="s">
        <v>124</v>
      </c>
    </row>
    <row r="625" spans="1:14" ht="24.75" hidden="1" x14ac:dyDescent="0.2">
      <c r="A625" s="245">
        <v>621</v>
      </c>
      <c r="B625" s="246" t="s">
        <v>1978</v>
      </c>
      <c r="C625" s="247"/>
      <c r="D625" s="248" t="s">
        <v>199</v>
      </c>
      <c r="E625" s="249" t="s">
        <v>88</v>
      </c>
      <c r="F625" s="249" t="s">
        <v>78</v>
      </c>
      <c r="G625" s="120">
        <v>0.2</v>
      </c>
      <c r="H625" s="250" t="s">
        <v>1872</v>
      </c>
      <c r="I625" s="251" t="s">
        <v>1873</v>
      </c>
      <c r="J625" s="249">
        <v>1222</v>
      </c>
      <c r="K625" s="249" t="s">
        <v>1979</v>
      </c>
      <c r="L625" s="249" t="s">
        <v>102</v>
      </c>
      <c r="M625" s="249" t="s">
        <v>4</v>
      </c>
      <c r="N625" s="249" t="s">
        <v>124</v>
      </c>
    </row>
    <row r="626" spans="1:14" ht="24.75" hidden="1" x14ac:dyDescent="0.2">
      <c r="A626" s="245">
        <v>622</v>
      </c>
      <c r="B626" s="246" t="s">
        <v>1980</v>
      </c>
      <c r="C626" s="247"/>
      <c r="D626" s="248" t="s">
        <v>199</v>
      </c>
      <c r="E626" s="249" t="s">
        <v>88</v>
      </c>
      <c r="F626" s="249" t="s">
        <v>78</v>
      </c>
      <c r="G626" s="120">
        <v>0.2</v>
      </c>
      <c r="H626" s="250" t="s">
        <v>1872</v>
      </c>
      <c r="I626" s="251" t="s">
        <v>1873</v>
      </c>
      <c r="J626" s="249">
        <v>1231</v>
      </c>
      <c r="K626" s="249" t="s">
        <v>1981</v>
      </c>
      <c r="L626" s="249" t="s">
        <v>102</v>
      </c>
      <c r="M626" s="249" t="s">
        <v>4</v>
      </c>
      <c r="N626" s="249" t="s">
        <v>124</v>
      </c>
    </row>
    <row r="627" spans="1:14" ht="24.75" hidden="1" x14ac:dyDescent="0.2">
      <c r="A627" s="245">
        <v>623</v>
      </c>
      <c r="B627" s="246" t="s">
        <v>1982</v>
      </c>
      <c r="C627" s="247"/>
      <c r="D627" s="248" t="s">
        <v>199</v>
      </c>
      <c r="E627" s="249" t="s">
        <v>88</v>
      </c>
      <c r="F627" s="249" t="s">
        <v>78</v>
      </c>
      <c r="G627" s="120">
        <v>0.2</v>
      </c>
      <c r="H627" s="250" t="s">
        <v>1872</v>
      </c>
      <c r="I627" s="251" t="s">
        <v>1873</v>
      </c>
      <c r="J627" s="249">
        <v>1238</v>
      </c>
      <c r="K627" s="249" t="s">
        <v>1983</v>
      </c>
      <c r="L627" s="249" t="s">
        <v>102</v>
      </c>
      <c r="M627" s="249" t="s">
        <v>4</v>
      </c>
      <c r="N627" s="249" t="s">
        <v>124</v>
      </c>
    </row>
    <row r="628" spans="1:14" ht="24.75" hidden="1" x14ac:dyDescent="0.2">
      <c r="A628" s="245">
        <v>624</v>
      </c>
      <c r="B628" s="246" t="s">
        <v>1984</v>
      </c>
      <c r="C628" s="247"/>
      <c r="D628" s="248" t="s">
        <v>199</v>
      </c>
      <c r="E628" s="249" t="s">
        <v>88</v>
      </c>
      <c r="F628" s="249" t="s">
        <v>78</v>
      </c>
      <c r="G628" s="120">
        <v>0.2</v>
      </c>
      <c r="H628" s="250" t="s">
        <v>1872</v>
      </c>
      <c r="I628" s="251" t="s">
        <v>1873</v>
      </c>
      <c r="J628" s="249">
        <v>1264</v>
      </c>
      <c r="K628" s="249" t="s">
        <v>1985</v>
      </c>
      <c r="L628" s="249" t="s">
        <v>102</v>
      </c>
      <c r="M628" s="249" t="s">
        <v>4</v>
      </c>
      <c r="N628" s="249" t="s">
        <v>124</v>
      </c>
    </row>
    <row r="629" spans="1:14" ht="24.75" hidden="1" x14ac:dyDescent="0.2">
      <c r="A629" s="245">
        <v>625</v>
      </c>
      <c r="B629" s="246" t="s">
        <v>1986</v>
      </c>
      <c r="C629" s="247"/>
      <c r="D629" s="248" t="s">
        <v>199</v>
      </c>
      <c r="E629" s="249" t="s">
        <v>88</v>
      </c>
      <c r="F629" s="249" t="s">
        <v>78</v>
      </c>
      <c r="G629" s="120">
        <v>0.2</v>
      </c>
      <c r="H629" s="250" t="s">
        <v>1872</v>
      </c>
      <c r="I629" s="251" t="s">
        <v>1873</v>
      </c>
      <c r="J629" s="249">
        <v>1283</v>
      </c>
      <c r="K629" s="249" t="s">
        <v>1987</v>
      </c>
      <c r="L629" s="249" t="s">
        <v>102</v>
      </c>
      <c r="M629" s="249" t="s">
        <v>4</v>
      </c>
      <c r="N629" s="249" t="s">
        <v>124</v>
      </c>
    </row>
    <row r="630" spans="1:14" ht="24.75" hidden="1" x14ac:dyDescent="0.2">
      <c r="A630" s="245">
        <v>626</v>
      </c>
      <c r="B630" s="246" t="s">
        <v>1988</v>
      </c>
      <c r="C630" s="247"/>
      <c r="D630" s="248" t="s">
        <v>199</v>
      </c>
      <c r="E630" s="249" t="s">
        <v>88</v>
      </c>
      <c r="F630" s="249" t="s">
        <v>78</v>
      </c>
      <c r="G630" s="120">
        <v>0.2</v>
      </c>
      <c r="H630" s="250" t="s">
        <v>1872</v>
      </c>
      <c r="I630" s="251" t="s">
        <v>1873</v>
      </c>
      <c r="J630" s="249">
        <v>1301</v>
      </c>
      <c r="K630" s="249" t="s">
        <v>1989</v>
      </c>
      <c r="L630" s="249" t="s">
        <v>102</v>
      </c>
      <c r="M630" s="249" t="s">
        <v>4</v>
      </c>
      <c r="N630" s="249" t="s">
        <v>124</v>
      </c>
    </row>
    <row r="631" spans="1:14" ht="24.75" hidden="1" x14ac:dyDescent="0.2">
      <c r="A631" s="245">
        <v>627</v>
      </c>
      <c r="B631" s="246" t="s">
        <v>1990</v>
      </c>
      <c r="C631" s="247"/>
      <c r="D631" s="248" t="s">
        <v>199</v>
      </c>
      <c r="E631" s="249" t="s">
        <v>88</v>
      </c>
      <c r="F631" s="249" t="s">
        <v>78</v>
      </c>
      <c r="G631" s="120">
        <v>0.2</v>
      </c>
      <c r="H631" s="250" t="s">
        <v>1872</v>
      </c>
      <c r="I631" s="251" t="s">
        <v>1873</v>
      </c>
      <c r="J631" s="249">
        <v>1308</v>
      </c>
      <c r="K631" s="249" t="s">
        <v>1991</v>
      </c>
      <c r="L631" s="249" t="s">
        <v>102</v>
      </c>
      <c r="M631" s="249" t="s">
        <v>4</v>
      </c>
      <c r="N631" s="249" t="s">
        <v>124</v>
      </c>
    </row>
    <row r="632" spans="1:14" ht="24.75" hidden="1" x14ac:dyDescent="0.2">
      <c r="A632" s="245">
        <v>628</v>
      </c>
      <c r="B632" s="246" t="s">
        <v>1992</v>
      </c>
      <c r="C632" s="247"/>
      <c r="D632" s="248" t="s">
        <v>199</v>
      </c>
      <c r="E632" s="249" t="s">
        <v>88</v>
      </c>
      <c r="F632" s="249" t="s">
        <v>78</v>
      </c>
      <c r="G632" s="120">
        <v>0.2</v>
      </c>
      <c r="H632" s="250" t="s">
        <v>1872</v>
      </c>
      <c r="I632" s="251" t="s">
        <v>1873</v>
      </c>
      <c r="J632" s="249">
        <v>1323</v>
      </c>
      <c r="K632" s="249" t="s">
        <v>1993</v>
      </c>
      <c r="L632" s="249" t="s">
        <v>102</v>
      </c>
      <c r="M632" s="249" t="s">
        <v>4</v>
      </c>
      <c r="N632" s="249" t="s">
        <v>124</v>
      </c>
    </row>
    <row r="633" spans="1:14" ht="24.75" hidden="1" x14ac:dyDescent="0.2">
      <c r="A633" s="245">
        <v>629</v>
      </c>
      <c r="B633" s="246" t="s">
        <v>1994</v>
      </c>
      <c r="C633" s="247"/>
      <c r="D633" s="248" t="s">
        <v>199</v>
      </c>
      <c r="E633" s="249" t="s">
        <v>88</v>
      </c>
      <c r="F633" s="249" t="s">
        <v>78</v>
      </c>
      <c r="G633" s="120">
        <v>0.2</v>
      </c>
      <c r="H633" s="250" t="s">
        <v>1872</v>
      </c>
      <c r="I633" s="251" t="s">
        <v>1873</v>
      </c>
      <c r="J633" s="249">
        <v>1346</v>
      </c>
      <c r="K633" s="249" t="s">
        <v>1995</v>
      </c>
      <c r="L633" s="249" t="s">
        <v>102</v>
      </c>
      <c r="M633" s="249" t="s">
        <v>4</v>
      </c>
      <c r="N633" s="249" t="s">
        <v>124</v>
      </c>
    </row>
    <row r="634" spans="1:14" ht="24.75" hidden="1" x14ac:dyDescent="0.2">
      <c r="A634" s="245">
        <v>630</v>
      </c>
      <c r="B634" s="246" t="s">
        <v>1996</v>
      </c>
      <c r="C634" s="247"/>
      <c r="D634" s="248" t="s">
        <v>199</v>
      </c>
      <c r="E634" s="249" t="s">
        <v>88</v>
      </c>
      <c r="F634" s="249" t="s">
        <v>78</v>
      </c>
      <c r="G634" s="120">
        <v>0.2</v>
      </c>
      <c r="H634" s="250" t="s">
        <v>1872</v>
      </c>
      <c r="I634" s="251" t="s">
        <v>1873</v>
      </c>
      <c r="J634" s="249">
        <v>1401</v>
      </c>
      <c r="K634" s="249" t="s">
        <v>1997</v>
      </c>
      <c r="L634" s="249" t="s">
        <v>102</v>
      </c>
      <c r="M634" s="249" t="s">
        <v>4</v>
      </c>
      <c r="N634" s="249" t="s">
        <v>124</v>
      </c>
    </row>
    <row r="635" spans="1:14" ht="24.75" hidden="1" x14ac:dyDescent="0.2">
      <c r="A635" s="245">
        <v>631</v>
      </c>
      <c r="B635" s="246" t="s">
        <v>1998</v>
      </c>
      <c r="C635" s="247"/>
      <c r="D635" s="248" t="s">
        <v>199</v>
      </c>
      <c r="E635" s="249" t="s">
        <v>88</v>
      </c>
      <c r="F635" s="249" t="s">
        <v>78</v>
      </c>
      <c r="G635" s="120">
        <v>0.2</v>
      </c>
      <c r="H635" s="250" t="s">
        <v>1872</v>
      </c>
      <c r="I635" s="251" t="s">
        <v>1873</v>
      </c>
      <c r="J635" s="249">
        <v>1447</v>
      </c>
      <c r="K635" s="249" t="s">
        <v>1999</v>
      </c>
      <c r="L635" s="249" t="s">
        <v>102</v>
      </c>
      <c r="M635" s="249" t="s">
        <v>4</v>
      </c>
      <c r="N635" s="249" t="s">
        <v>124</v>
      </c>
    </row>
    <row r="636" spans="1:14" ht="24.75" hidden="1" x14ac:dyDescent="0.2">
      <c r="A636" s="245">
        <v>632</v>
      </c>
      <c r="B636" s="246" t="s">
        <v>2000</v>
      </c>
      <c r="C636" s="247"/>
      <c r="D636" s="248" t="s">
        <v>199</v>
      </c>
      <c r="E636" s="249" t="s">
        <v>88</v>
      </c>
      <c r="F636" s="249" t="s">
        <v>78</v>
      </c>
      <c r="G636" s="120">
        <v>0.2</v>
      </c>
      <c r="H636" s="250" t="s">
        <v>1872</v>
      </c>
      <c r="I636" s="251" t="s">
        <v>1873</v>
      </c>
      <c r="J636" s="249">
        <v>1467</v>
      </c>
      <c r="K636" s="249" t="s">
        <v>2001</v>
      </c>
      <c r="L636" s="249" t="s">
        <v>102</v>
      </c>
      <c r="M636" s="249" t="s">
        <v>4</v>
      </c>
      <c r="N636" s="249" t="s">
        <v>124</v>
      </c>
    </row>
    <row r="637" spans="1:14" ht="24.75" hidden="1" x14ac:dyDescent="0.2">
      <c r="A637" s="245">
        <v>633</v>
      </c>
      <c r="B637" s="246" t="s">
        <v>2002</v>
      </c>
      <c r="C637" s="247"/>
      <c r="D637" s="248" t="s">
        <v>199</v>
      </c>
      <c r="E637" s="249" t="s">
        <v>88</v>
      </c>
      <c r="F637" s="249" t="s">
        <v>78</v>
      </c>
      <c r="G637" s="120">
        <v>0.2</v>
      </c>
      <c r="H637" s="250" t="s">
        <v>1872</v>
      </c>
      <c r="I637" s="251" t="s">
        <v>1873</v>
      </c>
      <c r="J637" s="249">
        <v>1490</v>
      </c>
      <c r="K637" s="249" t="s">
        <v>2003</v>
      </c>
      <c r="L637" s="249" t="s">
        <v>102</v>
      </c>
      <c r="M637" s="249" t="s">
        <v>4</v>
      </c>
      <c r="N637" s="249" t="s">
        <v>124</v>
      </c>
    </row>
    <row r="638" spans="1:14" ht="24.75" hidden="1" x14ac:dyDescent="0.2">
      <c r="A638" s="245">
        <v>634</v>
      </c>
      <c r="B638" s="246" t="s">
        <v>2004</v>
      </c>
      <c r="C638" s="247"/>
      <c r="D638" s="248" t="s">
        <v>199</v>
      </c>
      <c r="E638" s="249" t="s">
        <v>88</v>
      </c>
      <c r="F638" s="249" t="s">
        <v>78</v>
      </c>
      <c r="G638" s="120">
        <v>0.2</v>
      </c>
      <c r="H638" s="250" t="s">
        <v>1872</v>
      </c>
      <c r="I638" s="251" t="s">
        <v>1873</v>
      </c>
      <c r="J638" s="249">
        <v>716</v>
      </c>
      <c r="K638" s="249" t="s">
        <v>2005</v>
      </c>
      <c r="L638" s="249" t="s">
        <v>102</v>
      </c>
      <c r="M638" s="249" t="s">
        <v>4</v>
      </c>
      <c r="N638" s="249" t="s">
        <v>93</v>
      </c>
    </row>
    <row r="639" spans="1:14" ht="24.75" hidden="1" x14ac:dyDescent="0.2">
      <c r="A639" s="245">
        <v>635</v>
      </c>
      <c r="B639" s="246" t="s">
        <v>2006</v>
      </c>
      <c r="C639" s="247"/>
      <c r="D639" s="248" t="s">
        <v>199</v>
      </c>
      <c r="E639" s="249" t="s">
        <v>88</v>
      </c>
      <c r="F639" s="249" t="s">
        <v>78</v>
      </c>
      <c r="G639" s="120">
        <v>0.2</v>
      </c>
      <c r="H639" s="250" t="s">
        <v>1872</v>
      </c>
      <c r="I639" s="251" t="s">
        <v>1873</v>
      </c>
      <c r="J639" s="249">
        <v>732</v>
      </c>
      <c r="K639" s="249" t="s">
        <v>2007</v>
      </c>
      <c r="L639" s="249" t="s">
        <v>102</v>
      </c>
      <c r="M639" s="249" t="s">
        <v>4</v>
      </c>
      <c r="N639" s="249" t="s">
        <v>93</v>
      </c>
    </row>
    <row r="640" spans="1:14" ht="24.75" hidden="1" x14ac:dyDescent="0.2">
      <c r="A640" s="245">
        <v>636</v>
      </c>
      <c r="B640" s="246" t="s">
        <v>2008</v>
      </c>
      <c r="C640" s="247"/>
      <c r="D640" s="248" t="s">
        <v>199</v>
      </c>
      <c r="E640" s="249" t="s">
        <v>88</v>
      </c>
      <c r="F640" s="249" t="s">
        <v>78</v>
      </c>
      <c r="G640" s="120">
        <v>0.2</v>
      </c>
      <c r="H640" s="250" t="s">
        <v>1872</v>
      </c>
      <c r="I640" s="251" t="s">
        <v>1873</v>
      </c>
      <c r="J640" s="249">
        <v>310</v>
      </c>
      <c r="K640" s="249" t="s">
        <v>2009</v>
      </c>
      <c r="L640" s="249" t="s">
        <v>102</v>
      </c>
      <c r="M640" s="249" t="s">
        <v>4</v>
      </c>
      <c r="N640" s="249" t="s">
        <v>177</v>
      </c>
    </row>
    <row r="641" spans="1:223" ht="24.75" hidden="1" x14ac:dyDescent="0.2">
      <c r="A641" s="245">
        <v>637</v>
      </c>
      <c r="B641" s="246" t="s">
        <v>2010</v>
      </c>
      <c r="C641" s="247"/>
      <c r="D641" s="248" t="s">
        <v>199</v>
      </c>
      <c r="E641" s="249" t="s">
        <v>88</v>
      </c>
      <c r="F641" s="249" t="s">
        <v>78</v>
      </c>
      <c r="G641" s="120">
        <v>0.2</v>
      </c>
      <c r="H641" s="250" t="s">
        <v>1872</v>
      </c>
      <c r="I641" s="251" t="s">
        <v>1873</v>
      </c>
      <c r="J641" s="249">
        <v>20</v>
      </c>
      <c r="K641" s="249" t="s">
        <v>2011</v>
      </c>
      <c r="L641" s="249" t="s">
        <v>102</v>
      </c>
      <c r="M641" s="249" t="s">
        <v>4</v>
      </c>
      <c r="N641" s="249" t="s">
        <v>129</v>
      </c>
    </row>
    <row r="642" spans="1:223" ht="24.75" hidden="1" x14ac:dyDescent="0.2">
      <c r="A642" s="245">
        <v>638</v>
      </c>
      <c r="B642" s="246" t="s">
        <v>2012</v>
      </c>
      <c r="C642" s="247"/>
      <c r="D642" s="248" t="s">
        <v>199</v>
      </c>
      <c r="E642" s="249" t="s">
        <v>88</v>
      </c>
      <c r="F642" s="249" t="s">
        <v>78</v>
      </c>
      <c r="G642" s="120">
        <v>0.2</v>
      </c>
      <c r="H642" s="250" t="s">
        <v>1872</v>
      </c>
      <c r="I642" s="251" t="s">
        <v>1873</v>
      </c>
      <c r="J642" s="249">
        <v>88</v>
      </c>
      <c r="K642" s="249" t="s">
        <v>2013</v>
      </c>
      <c r="L642" s="249" t="s">
        <v>102</v>
      </c>
      <c r="M642" s="249" t="s">
        <v>4</v>
      </c>
      <c r="N642" s="249" t="s">
        <v>129</v>
      </c>
    </row>
    <row r="643" spans="1:223" s="255" customFormat="1" ht="24.75" hidden="1" x14ac:dyDescent="0.2">
      <c r="A643" s="245">
        <v>639</v>
      </c>
      <c r="B643" s="246" t="s">
        <v>2014</v>
      </c>
      <c r="C643" s="247"/>
      <c r="D643" s="248" t="s">
        <v>199</v>
      </c>
      <c r="E643" s="249" t="s">
        <v>88</v>
      </c>
      <c r="F643" s="249" t="s">
        <v>78</v>
      </c>
      <c r="G643" s="120">
        <v>0.2</v>
      </c>
      <c r="H643" s="250" t="s">
        <v>1872</v>
      </c>
      <c r="I643" s="251" t="s">
        <v>1873</v>
      </c>
      <c r="J643" s="249">
        <v>674</v>
      </c>
      <c r="K643" s="249" t="s">
        <v>2015</v>
      </c>
      <c r="L643" s="249" t="s">
        <v>83</v>
      </c>
      <c r="M643" s="249" t="s">
        <v>4</v>
      </c>
      <c r="N643" s="249" t="s">
        <v>93</v>
      </c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  <c r="FD643" s="6"/>
      <c r="FE643" s="6"/>
      <c r="FF643" s="6"/>
      <c r="FG643" s="6"/>
      <c r="FH643" s="6"/>
      <c r="FI643" s="6"/>
      <c r="FJ643" s="6"/>
      <c r="FK643" s="6"/>
      <c r="FL643" s="6"/>
      <c r="FM643" s="6"/>
      <c r="FN643" s="6"/>
      <c r="FO643" s="6"/>
      <c r="FP643" s="6"/>
      <c r="FQ643" s="6"/>
      <c r="FR643" s="6"/>
      <c r="FS643" s="6"/>
      <c r="FT643" s="6"/>
      <c r="FU643" s="6"/>
      <c r="FV643" s="6"/>
      <c r="FW643" s="6"/>
      <c r="FX643" s="6"/>
      <c r="FY643" s="6"/>
      <c r="FZ643" s="6"/>
      <c r="GA643" s="6"/>
      <c r="GB643" s="6"/>
      <c r="GC643" s="6"/>
      <c r="GD643" s="6"/>
      <c r="GE643" s="6"/>
      <c r="GF643" s="6"/>
      <c r="GG643" s="6"/>
      <c r="GH643" s="6"/>
      <c r="GI643" s="6"/>
      <c r="GJ643" s="6"/>
      <c r="GK643" s="6"/>
    </row>
    <row r="644" spans="1:223" ht="24.75" hidden="1" x14ac:dyDescent="0.2">
      <c r="A644" s="245">
        <v>640</v>
      </c>
      <c r="B644" s="246" t="s">
        <v>2016</v>
      </c>
      <c r="C644" s="247"/>
      <c r="D644" s="248" t="s">
        <v>199</v>
      </c>
      <c r="E644" s="249" t="s">
        <v>88</v>
      </c>
      <c r="F644" s="249" t="s">
        <v>78</v>
      </c>
      <c r="G644" s="120">
        <v>0.2</v>
      </c>
      <c r="H644" s="250" t="s">
        <v>1872</v>
      </c>
      <c r="I644" s="251" t="s">
        <v>1873</v>
      </c>
      <c r="J644" s="249">
        <v>49</v>
      </c>
      <c r="K644" s="249" t="s">
        <v>2017</v>
      </c>
      <c r="L644" s="249" t="s">
        <v>102</v>
      </c>
      <c r="M644" s="249" t="s">
        <v>4</v>
      </c>
      <c r="N644" s="249" t="s">
        <v>129</v>
      </c>
    </row>
    <row r="645" spans="1:223" ht="24.75" hidden="1" x14ac:dyDescent="0.2">
      <c r="A645" s="245">
        <v>641</v>
      </c>
      <c r="B645" s="246" t="s">
        <v>2018</v>
      </c>
      <c r="C645" s="247"/>
      <c r="D645" s="248" t="s">
        <v>199</v>
      </c>
      <c r="E645" s="249" t="s">
        <v>88</v>
      </c>
      <c r="F645" s="249" t="s">
        <v>78</v>
      </c>
      <c r="G645" s="120">
        <v>0.2</v>
      </c>
      <c r="H645" s="250" t="s">
        <v>1872</v>
      </c>
      <c r="I645" s="251" t="s">
        <v>1873</v>
      </c>
      <c r="J645" s="249">
        <v>30</v>
      </c>
      <c r="K645" s="249" t="s">
        <v>2019</v>
      </c>
      <c r="L645" s="249" t="s">
        <v>102</v>
      </c>
      <c r="M645" s="249" t="s">
        <v>4</v>
      </c>
      <c r="N645" s="249" t="s">
        <v>129</v>
      </c>
    </row>
    <row r="646" spans="1:223" ht="24.75" hidden="1" x14ac:dyDescent="0.2">
      <c r="A646" s="245">
        <v>642</v>
      </c>
      <c r="B646" s="246" t="s">
        <v>2020</v>
      </c>
      <c r="C646" s="247"/>
      <c r="D646" s="248" t="s">
        <v>199</v>
      </c>
      <c r="E646" s="249" t="s">
        <v>88</v>
      </c>
      <c r="F646" s="249" t="s">
        <v>78</v>
      </c>
      <c r="G646" s="120">
        <v>0.2</v>
      </c>
      <c r="H646" s="250" t="s">
        <v>1872</v>
      </c>
      <c r="I646" s="251" t="s">
        <v>1873</v>
      </c>
      <c r="J646" s="249">
        <v>39</v>
      </c>
      <c r="K646" s="249" t="s">
        <v>2021</v>
      </c>
      <c r="L646" s="249" t="s">
        <v>102</v>
      </c>
      <c r="M646" s="249" t="s">
        <v>4</v>
      </c>
      <c r="N646" s="249" t="s">
        <v>129</v>
      </c>
    </row>
    <row r="647" spans="1:223" ht="24.75" hidden="1" x14ac:dyDescent="0.2">
      <c r="A647" s="245">
        <v>643</v>
      </c>
      <c r="B647" s="246" t="s">
        <v>2022</v>
      </c>
      <c r="C647" s="247"/>
      <c r="D647" s="248" t="s">
        <v>199</v>
      </c>
      <c r="E647" s="249" t="s">
        <v>88</v>
      </c>
      <c r="F647" s="249" t="s">
        <v>78</v>
      </c>
      <c r="G647" s="120">
        <v>0.2</v>
      </c>
      <c r="H647" s="250" t="s">
        <v>1872</v>
      </c>
      <c r="I647" s="251" t="s">
        <v>1873</v>
      </c>
      <c r="J647" s="249">
        <v>59</v>
      </c>
      <c r="K647" s="249" t="s">
        <v>2023</v>
      </c>
      <c r="L647" s="249" t="s">
        <v>102</v>
      </c>
      <c r="M647" s="249" t="s">
        <v>4</v>
      </c>
      <c r="N647" s="249" t="s">
        <v>129</v>
      </c>
    </row>
    <row r="648" spans="1:223" ht="24.75" hidden="1" x14ac:dyDescent="0.2">
      <c r="A648" s="245">
        <v>644</v>
      </c>
      <c r="B648" s="246" t="s">
        <v>2024</v>
      </c>
      <c r="C648" s="247"/>
      <c r="D648" s="248" t="s">
        <v>199</v>
      </c>
      <c r="E648" s="249" t="s">
        <v>88</v>
      </c>
      <c r="F648" s="249" t="s">
        <v>78</v>
      </c>
      <c r="G648" s="120">
        <v>0.2</v>
      </c>
      <c r="H648" s="250" t="s">
        <v>1872</v>
      </c>
      <c r="I648" s="251" t="s">
        <v>1873</v>
      </c>
      <c r="J648" s="249">
        <v>152</v>
      </c>
      <c r="K648" s="249" t="s">
        <v>2025</v>
      </c>
      <c r="L648" s="249" t="s">
        <v>102</v>
      </c>
      <c r="M648" s="249" t="s">
        <v>4</v>
      </c>
      <c r="N648" s="249" t="s">
        <v>129</v>
      </c>
    </row>
    <row r="649" spans="1:223" ht="24.75" hidden="1" x14ac:dyDescent="0.2">
      <c r="A649" s="245">
        <v>645</v>
      </c>
      <c r="B649" s="246" t="s">
        <v>2026</v>
      </c>
      <c r="C649" s="247"/>
      <c r="D649" s="248" t="s">
        <v>199</v>
      </c>
      <c r="E649" s="249" t="s">
        <v>88</v>
      </c>
      <c r="F649" s="249" t="s">
        <v>78</v>
      </c>
      <c r="G649" s="120">
        <v>0.2</v>
      </c>
      <c r="H649" s="250" t="s">
        <v>1872</v>
      </c>
      <c r="I649" s="251" t="s">
        <v>1873</v>
      </c>
      <c r="J649" s="249">
        <v>216</v>
      </c>
      <c r="K649" s="249" t="s">
        <v>2027</v>
      </c>
      <c r="L649" s="249" t="s">
        <v>102</v>
      </c>
      <c r="M649" s="249" t="s">
        <v>4</v>
      </c>
      <c r="N649" s="249" t="s">
        <v>129</v>
      </c>
    </row>
    <row r="650" spans="1:223" ht="24.75" hidden="1" x14ac:dyDescent="0.2">
      <c r="A650" s="245">
        <v>646</v>
      </c>
      <c r="B650" s="246" t="s">
        <v>2028</v>
      </c>
      <c r="C650" s="247"/>
      <c r="D650" s="248" t="s">
        <v>199</v>
      </c>
      <c r="E650" s="249" t="s">
        <v>88</v>
      </c>
      <c r="F650" s="249" t="s">
        <v>78</v>
      </c>
      <c r="G650" s="120">
        <v>0.2</v>
      </c>
      <c r="H650" s="250" t="s">
        <v>1872</v>
      </c>
      <c r="I650" s="251" t="s">
        <v>1873</v>
      </c>
      <c r="J650" s="249">
        <v>364</v>
      </c>
      <c r="K650" s="249" t="s">
        <v>2029</v>
      </c>
      <c r="L650" s="249" t="s">
        <v>102</v>
      </c>
      <c r="M650" s="249" t="s">
        <v>4</v>
      </c>
      <c r="N650" s="249" t="s">
        <v>773</v>
      </c>
    </row>
    <row r="651" spans="1:223" s="256" customFormat="1" ht="24.75" hidden="1" x14ac:dyDescent="0.2">
      <c r="A651" s="245">
        <v>647</v>
      </c>
      <c r="B651" s="246" t="s">
        <v>2030</v>
      </c>
      <c r="C651" s="247"/>
      <c r="D651" s="248" t="s">
        <v>199</v>
      </c>
      <c r="E651" s="249" t="s">
        <v>88</v>
      </c>
      <c r="F651" s="249" t="s">
        <v>78</v>
      </c>
      <c r="G651" s="120">
        <v>0.2</v>
      </c>
      <c r="H651" s="250" t="s">
        <v>1872</v>
      </c>
      <c r="I651" s="251" t="s">
        <v>1873</v>
      </c>
      <c r="J651" s="249">
        <v>337</v>
      </c>
      <c r="K651" s="249" t="s">
        <v>2031</v>
      </c>
      <c r="L651" s="249" t="s">
        <v>102</v>
      </c>
      <c r="M651" s="249" t="s">
        <v>769</v>
      </c>
      <c r="N651" s="249" t="s">
        <v>1166</v>
      </c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  <c r="EK651" s="6"/>
      <c r="EL651" s="6"/>
      <c r="EM651" s="6"/>
      <c r="EN651" s="6"/>
      <c r="EO651" s="6"/>
      <c r="EP651" s="6"/>
      <c r="EQ651" s="6"/>
      <c r="ER651" s="6"/>
      <c r="ES651" s="6"/>
      <c r="ET651" s="6"/>
      <c r="EU651" s="6"/>
      <c r="EV651" s="6"/>
      <c r="EW651" s="6"/>
      <c r="EX651" s="6"/>
      <c r="EY651" s="6"/>
      <c r="EZ651" s="6"/>
      <c r="FA651" s="6"/>
      <c r="FB651" s="6"/>
      <c r="FC651" s="6"/>
      <c r="FD651" s="6"/>
      <c r="FE651" s="6"/>
      <c r="FF651" s="6"/>
      <c r="FG651" s="6"/>
      <c r="FH651" s="6"/>
      <c r="FI651" s="6"/>
      <c r="FJ651" s="6"/>
      <c r="FK651" s="6"/>
      <c r="FL651" s="6"/>
      <c r="FM651" s="6"/>
      <c r="FN651" s="6"/>
      <c r="FO651" s="6"/>
      <c r="FP651" s="6"/>
      <c r="FQ651" s="6"/>
      <c r="FR651" s="6"/>
      <c r="FS651" s="6"/>
      <c r="FT651" s="6"/>
      <c r="FU651" s="6"/>
      <c r="FV651" s="6"/>
      <c r="FW651" s="6"/>
      <c r="FX651" s="6"/>
      <c r="FY651" s="6"/>
      <c r="FZ651" s="6"/>
      <c r="GA651" s="6"/>
      <c r="GB651" s="6"/>
      <c r="GC651" s="6"/>
      <c r="GD651" s="6"/>
      <c r="GE651" s="6"/>
      <c r="GF651" s="6"/>
      <c r="GG651" s="6"/>
      <c r="GH651" s="6"/>
      <c r="GI651" s="6"/>
      <c r="GJ651" s="6"/>
      <c r="GK651" s="6"/>
      <c r="GL651" s="6"/>
      <c r="GM651" s="6"/>
      <c r="GN651" s="6"/>
      <c r="GO651" s="6"/>
      <c r="GP651" s="6"/>
      <c r="GQ651" s="6"/>
      <c r="GR651" s="6"/>
      <c r="GS651" s="6"/>
      <c r="GT651" s="6"/>
      <c r="GU651" s="6"/>
      <c r="GV651" s="6"/>
      <c r="GW651" s="6"/>
      <c r="GX651" s="6"/>
      <c r="GY651" s="6"/>
      <c r="GZ651" s="6"/>
      <c r="HA651" s="6"/>
      <c r="HB651" s="6"/>
      <c r="HC651" s="6"/>
      <c r="HD651" s="6"/>
      <c r="HE651" s="6"/>
      <c r="HF651" s="6"/>
      <c r="HG651" s="6"/>
      <c r="HH651" s="6"/>
      <c r="HI651" s="6"/>
      <c r="HJ651" s="6"/>
      <c r="HK651" s="6"/>
      <c r="HL651" s="6"/>
      <c r="HM651" s="6"/>
      <c r="HN651" s="6"/>
      <c r="HO651" s="6"/>
    </row>
    <row r="652" spans="1:223" s="256" customFormat="1" ht="24.75" hidden="1" x14ac:dyDescent="0.2">
      <c r="A652" s="245">
        <v>648</v>
      </c>
      <c r="B652" s="246" t="s">
        <v>2032</v>
      </c>
      <c r="C652" s="247"/>
      <c r="D652" s="248" t="s">
        <v>199</v>
      </c>
      <c r="E652" s="249" t="s">
        <v>88</v>
      </c>
      <c r="F652" s="249" t="s">
        <v>78</v>
      </c>
      <c r="G652" s="120">
        <v>0.2</v>
      </c>
      <c r="H652" s="250" t="s">
        <v>1872</v>
      </c>
      <c r="I652" s="251" t="s">
        <v>1873</v>
      </c>
      <c r="J652" s="249">
        <v>318</v>
      </c>
      <c r="K652" s="249" t="s">
        <v>2033</v>
      </c>
      <c r="L652" s="249" t="s">
        <v>102</v>
      </c>
      <c r="M652" s="249" t="s">
        <v>769</v>
      </c>
      <c r="N652" s="249" t="s">
        <v>1166</v>
      </c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  <c r="FD652" s="6"/>
      <c r="FE652" s="6"/>
      <c r="FF652" s="6"/>
      <c r="FG652" s="6"/>
      <c r="FH652" s="6"/>
      <c r="FI652" s="6"/>
      <c r="FJ652" s="6"/>
      <c r="FK652" s="6"/>
      <c r="FL652" s="6"/>
      <c r="FM652" s="6"/>
      <c r="FN652" s="6"/>
      <c r="FO652" s="6"/>
      <c r="FP652" s="6"/>
      <c r="FQ652" s="6"/>
      <c r="FR652" s="6"/>
      <c r="FS652" s="6"/>
      <c r="FT652" s="6"/>
      <c r="FU652" s="6"/>
      <c r="FV652" s="6"/>
      <c r="FW652" s="6"/>
      <c r="FX652" s="6"/>
      <c r="FY652" s="6"/>
      <c r="FZ652" s="6"/>
      <c r="GA652" s="6"/>
      <c r="GB652" s="6"/>
      <c r="GC652" s="6"/>
      <c r="GD652" s="6"/>
      <c r="GE652" s="6"/>
      <c r="GF652" s="6"/>
      <c r="GG652" s="6"/>
      <c r="GH652" s="6"/>
      <c r="GI652" s="6"/>
      <c r="GJ652" s="6"/>
      <c r="GK652" s="6"/>
      <c r="GL652" s="6"/>
      <c r="GM652" s="6"/>
      <c r="GN652" s="6"/>
      <c r="GO652" s="6"/>
      <c r="GP652" s="6"/>
      <c r="GQ652" s="6"/>
      <c r="GR652" s="6"/>
      <c r="GS652" s="6"/>
      <c r="GT652" s="6"/>
      <c r="GU652" s="6"/>
      <c r="GV652" s="6"/>
      <c r="GW652" s="6"/>
      <c r="GX652" s="6"/>
      <c r="GY652" s="6"/>
      <c r="GZ652" s="6"/>
      <c r="HA652" s="6"/>
      <c r="HB652" s="6"/>
      <c r="HC652" s="6"/>
      <c r="HD652" s="6"/>
      <c r="HE652" s="6"/>
      <c r="HF652" s="6"/>
      <c r="HG652" s="6"/>
      <c r="HH652" s="6"/>
      <c r="HI652" s="6"/>
      <c r="HJ652" s="6"/>
      <c r="HK652" s="6"/>
      <c r="HL652" s="6"/>
      <c r="HM652" s="6"/>
      <c r="HN652" s="6"/>
      <c r="HO652" s="6"/>
    </row>
    <row r="653" spans="1:223" s="256" customFormat="1" ht="24.75" hidden="1" x14ac:dyDescent="0.2">
      <c r="A653" s="245">
        <v>649</v>
      </c>
      <c r="B653" s="246" t="s">
        <v>2034</v>
      </c>
      <c r="C653" s="247"/>
      <c r="D653" s="248" t="s">
        <v>199</v>
      </c>
      <c r="E653" s="249" t="s">
        <v>88</v>
      </c>
      <c r="F653" s="249" t="s">
        <v>78</v>
      </c>
      <c r="G653" s="120">
        <v>0.2</v>
      </c>
      <c r="H653" s="250" t="s">
        <v>1872</v>
      </c>
      <c r="I653" s="251" t="s">
        <v>1873</v>
      </c>
      <c r="J653" s="249">
        <v>450</v>
      </c>
      <c r="K653" s="249" t="s">
        <v>2035</v>
      </c>
      <c r="L653" s="249" t="s">
        <v>102</v>
      </c>
      <c r="M653" s="249" t="s">
        <v>769</v>
      </c>
      <c r="N653" s="249" t="s">
        <v>1166</v>
      </c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  <c r="EK653" s="6"/>
      <c r="EL653" s="6"/>
      <c r="EM653" s="6"/>
      <c r="EN653" s="6"/>
      <c r="EO653" s="6"/>
      <c r="EP653" s="6"/>
      <c r="EQ653" s="6"/>
      <c r="ER653" s="6"/>
      <c r="ES653" s="6"/>
      <c r="ET653" s="6"/>
      <c r="EU653" s="6"/>
      <c r="EV653" s="6"/>
      <c r="EW653" s="6"/>
      <c r="EX653" s="6"/>
      <c r="EY653" s="6"/>
      <c r="EZ653" s="6"/>
      <c r="FA653" s="6"/>
      <c r="FB653" s="6"/>
      <c r="FC653" s="6"/>
      <c r="FD653" s="6"/>
      <c r="FE653" s="6"/>
      <c r="FF653" s="6"/>
      <c r="FG653" s="6"/>
      <c r="FH653" s="6"/>
      <c r="FI653" s="6"/>
      <c r="FJ653" s="6"/>
      <c r="FK653" s="6"/>
      <c r="FL653" s="6"/>
      <c r="FM653" s="6"/>
      <c r="FN653" s="6"/>
      <c r="FO653" s="6"/>
      <c r="FP653" s="6"/>
      <c r="FQ653" s="6"/>
      <c r="FR653" s="6"/>
      <c r="FS653" s="6"/>
      <c r="FT653" s="6"/>
      <c r="FU653" s="6"/>
      <c r="FV653" s="6"/>
      <c r="FW653" s="6"/>
      <c r="FX653" s="6"/>
      <c r="FY653" s="6"/>
      <c r="FZ653" s="6"/>
      <c r="GA653" s="6"/>
      <c r="GB653" s="6"/>
      <c r="GC653" s="6"/>
      <c r="GD653" s="6"/>
      <c r="GE653" s="6"/>
      <c r="GF653" s="6"/>
      <c r="GG653" s="6"/>
      <c r="GH653" s="6"/>
      <c r="GI653" s="6"/>
      <c r="GJ653" s="6"/>
      <c r="GK653" s="6"/>
      <c r="GL653" s="6"/>
      <c r="GM653" s="6"/>
      <c r="GN653" s="6"/>
      <c r="GO653" s="6"/>
      <c r="GP653" s="6"/>
      <c r="GQ653" s="6"/>
      <c r="GR653" s="6"/>
      <c r="GS653" s="6"/>
      <c r="GT653" s="6"/>
      <c r="GU653" s="6"/>
      <c r="GV653" s="6"/>
      <c r="GW653" s="6"/>
      <c r="GX653" s="6"/>
      <c r="GY653" s="6"/>
      <c r="GZ653" s="6"/>
      <c r="HA653" s="6"/>
      <c r="HB653" s="6"/>
      <c r="HC653" s="6"/>
      <c r="HD653" s="6"/>
      <c r="HE653" s="6"/>
      <c r="HF653" s="6"/>
      <c r="HG653" s="6"/>
      <c r="HH653" s="6"/>
      <c r="HI653" s="6"/>
      <c r="HJ653" s="6"/>
      <c r="HK653" s="6"/>
      <c r="HL653" s="6"/>
      <c r="HM653" s="6"/>
      <c r="HN653" s="6"/>
      <c r="HO653" s="6"/>
    </row>
    <row r="654" spans="1:223" s="256" customFormat="1" ht="24.75" hidden="1" x14ac:dyDescent="0.2">
      <c r="A654" s="245">
        <v>650</v>
      </c>
      <c r="B654" s="246" t="s">
        <v>2036</v>
      </c>
      <c r="C654" s="247"/>
      <c r="D654" s="248" t="s">
        <v>199</v>
      </c>
      <c r="E654" s="249" t="s">
        <v>88</v>
      </c>
      <c r="F654" s="249" t="s">
        <v>78</v>
      </c>
      <c r="G654" s="120">
        <v>0.2</v>
      </c>
      <c r="H654" s="250" t="s">
        <v>1872</v>
      </c>
      <c r="I654" s="251" t="s">
        <v>1873</v>
      </c>
      <c r="J654" s="249">
        <v>477</v>
      </c>
      <c r="K654" s="249" t="s">
        <v>2037</v>
      </c>
      <c r="L654" s="249" t="s">
        <v>102</v>
      </c>
      <c r="M654" s="249" t="s">
        <v>769</v>
      </c>
      <c r="N654" s="249" t="s">
        <v>1166</v>
      </c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  <c r="EK654" s="6"/>
      <c r="EL654" s="6"/>
      <c r="EM654" s="6"/>
      <c r="EN654" s="6"/>
      <c r="EO654" s="6"/>
      <c r="EP654" s="6"/>
      <c r="EQ654" s="6"/>
      <c r="ER654" s="6"/>
      <c r="ES654" s="6"/>
      <c r="ET654" s="6"/>
      <c r="EU654" s="6"/>
      <c r="EV654" s="6"/>
      <c r="EW654" s="6"/>
      <c r="EX654" s="6"/>
      <c r="EY654" s="6"/>
      <c r="EZ654" s="6"/>
      <c r="FA654" s="6"/>
      <c r="FB654" s="6"/>
      <c r="FC654" s="6"/>
      <c r="FD654" s="6"/>
      <c r="FE654" s="6"/>
      <c r="FF654" s="6"/>
      <c r="FG654" s="6"/>
      <c r="FH654" s="6"/>
      <c r="FI654" s="6"/>
      <c r="FJ654" s="6"/>
      <c r="FK654" s="6"/>
      <c r="FL654" s="6"/>
      <c r="FM654" s="6"/>
      <c r="FN654" s="6"/>
      <c r="FO654" s="6"/>
      <c r="FP654" s="6"/>
      <c r="FQ654" s="6"/>
      <c r="FR654" s="6"/>
      <c r="FS654" s="6"/>
      <c r="FT654" s="6"/>
      <c r="FU654" s="6"/>
      <c r="FV654" s="6"/>
      <c r="FW654" s="6"/>
      <c r="FX654" s="6"/>
      <c r="FY654" s="6"/>
      <c r="FZ654" s="6"/>
      <c r="GA654" s="6"/>
      <c r="GB654" s="6"/>
      <c r="GC654" s="6"/>
      <c r="GD654" s="6"/>
      <c r="GE654" s="6"/>
      <c r="GF654" s="6"/>
      <c r="GG654" s="6"/>
      <c r="GH654" s="6"/>
      <c r="GI654" s="6"/>
      <c r="GJ654" s="6"/>
      <c r="GK654" s="6"/>
      <c r="GL654" s="6"/>
      <c r="GM654" s="6"/>
      <c r="GN654" s="6"/>
      <c r="GO654" s="6"/>
      <c r="GP654" s="6"/>
      <c r="GQ654" s="6"/>
      <c r="GR654" s="6"/>
      <c r="GS654" s="6"/>
      <c r="GT654" s="6"/>
      <c r="GU654" s="6"/>
      <c r="GV654" s="6"/>
      <c r="GW654" s="6"/>
      <c r="GX654" s="6"/>
      <c r="GY654" s="6"/>
      <c r="GZ654" s="6"/>
      <c r="HA654" s="6"/>
      <c r="HB654" s="6"/>
      <c r="HC654" s="6"/>
      <c r="HD654" s="6"/>
      <c r="HE654" s="6"/>
      <c r="HF654" s="6"/>
      <c r="HG654" s="6"/>
      <c r="HH654" s="6"/>
      <c r="HI654" s="6"/>
      <c r="HJ654" s="6"/>
      <c r="HK654" s="6"/>
      <c r="HL654" s="6"/>
      <c r="HM654" s="6"/>
      <c r="HN654" s="6"/>
      <c r="HO654" s="6"/>
    </row>
    <row r="655" spans="1:223" s="256" customFormat="1" ht="24.75" hidden="1" x14ac:dyDescent="0.2">
      <c r="A655" s="245">
        <v>651</v>
      </c>
      <c r="B655" s="246" t="s">
        <v>2038</v>
      </c>
      <c r="C655" s="247"/>
      <c r="D655" s="248" t="s">
        <v>199</v>
      </c>
      <c r="E655" s="249" t="s">
        <v>88</v>
      </c>
      <c r="F655" s="249" t="s">
        <v>78</v>
      </c>
      <c r="G655" s="120">
        <v>0.2</v>
      </c>
      <c r="H655" s="250" t="s">
        <v>1872</v>
      </c>
      <c r="I655" s="251" t="s">
        <v>1873</v>
      </c>
      <c r="J655" s="249">
        <v>486</v>
      </c>
      <c r="K655" s="249" t="s">
        <v>2039</v>
      </c>
      <c r="L655" s="249" t="s">
        <v>102</v>
      </c>
      <c r="M655" s="249" t="s">
        <v>769</v>
      </c>
      <c r="N655" s="249" t="s">
        <v>1166</v>
      </c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  <c r="EK655" s="6"/>
      <c r="EL655" s="6"/>
      <c r="EM655" s="6"/>
      <c r="EN655" s="6"/>
      <c r="EO655" s="6"/>
      <c r="EP655" s="6"/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  <c r="FC655" s="6"/>
      <c r="FD655" s="6"/>
      <c r="FE655" s="6"/>
      <c r="FF655" s="6"/>
      <c r="FG655" s="6"/>
      <c r="FH655" s="6"/>
      <c r="FI655" s="6"/>
      <c r="FJ655" s="6"/>
      <c r="FK655" s="6"/>
      <c r="FL655" s="6"/>
      <c r="FM655" s="6"/>
      <c r="FN655" s="6"/>
      <c r="FO655" s="6"/>
      <c r="FP655" s="6"/>
      <c r="FQ655" s="6"/>
      <c r="FR655" s="6"/>
      <c r="FS655" s="6"/>
      <c r="FT655" s="6"/>
      <c r="FU655" s="6"/>
      <c r="FV655" s="6"/>
      <c r="FW655" s="6"/>
      <c r="FX655" s="6"/>
      <c r="FY655" s="6"/>
      <c r="FZ655" s="6"/>
      <c r="GA655" s="6"/>
      <c r="GB655" s="6"/>
      <c r="GC655" s="6"/>
      <c r="GD655" s="6"/>
      <c r="GE655" s="6"/>
      <c r="GF655" s="6"/>
      <c r="GG655" s="6"/>
      <c r="GH655" s="6"/>
      <c r="GI655" s="6"/>
      <c r="GJ655" s="6"/>
      <c r="GK655" s="6"/>
      <c r="GL655" s="6"/>
      <c r="GM655" s="6"/>
      <c r="GN655" s="6"/>
      <c r="GO655" s="6"/>
      <c r="GP655" s="6"/>
      <c r="GQ655" s="6"/>
      <c r="GR655" s="6"/>
      <c r="GS655" s="6"/>
      <c r="GT655" s="6"/>
      <c r="GU655" s="6"/>
      <c r="GV655" s="6"/>
      <c r="GW655" s="6"/>
      <c r="GX655" s="6"/>
      <c r="GY655" s="6"/>
      <c r="GZ655" s="6"/>
      <c r="HA655" s="6"/>
      <c r="HB655" s="6"/>
      <c r="HC655" s="6"/>
      <c r="HD655" s="6"/>
      <c r="HE655" s="6"/>
      <c r="HF655" s="6"/>
      <c r="HG655" s="6"/>
      <c r="HH655" s="6"/>
      <c r="HI655" s="6"/>
      <c r="HJ655" s="6"/>
      <c r="HK655" s="6"/>
      <c r="HL655" s="6"/>
      <c r="HM655" s="6"/>
      <c r="HN655" s="6"/>
      <c r="HO655" s="6"/>
    </row>
    <row r="656" spans="1:223" s="256" customFormat="1" ht="24.75" hidden="1" x14ac:dyDescent="0.2">
      <c r="A656" s="245">
        <v>652</v>
      </c>
      <c r="B656" s="246" t="s">
        <v>2040</v>
      </c>
      <c r="C656" s="247"/>
      <c r="D656" s="248" t="s">
        <v>199</v>
      </c>
      <c r="E656" s="249" t="s">
        <v>88</v>
      </c>
      <c r="F656" s="249" t="s">
        <v>78</v>
      </c>
      <c r="G656" s="120">
        <v>0.2</v>
      </c>
      <c r="H656" s="250" t="s">
        <v>1872</v>
      </c>
      <c r="I656" s="251" t="s">
        <v>1873</v>
      </c>
      <c r="J656" s="249">
        <v>98</v>
      </c>
      <c r="K656" s="249" t="s">
        <v>2041</v>
      </c>
      <c r="L656" s="249" t="s">
        <v>102</v>
      </c>
      <c r="M656" s="249" t="s">
        <v>769</v>
      </c>
      <c r="N656" s="249" t="s">
        <v>1166</v>
      </c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  <c r="FD656" s="6"/>
      <c r="FE656" s="6"/>
      <c r="FF656" s="6"/>
      <c r="FG656" s="6"/>
      <c r="FH656" s="6"/>
      <c r="FI656" s="6"/>
      <c r="FJ656" s="6"/>
      <c r="FK656" s="6"/>
      <c r="FL656" s="6"/>
      <c r="FM656" s="6"/>
      <c r="FN656" s="6"/>
      <c r="FO656" s="6"/>
      <c r="FP656" s="6"/>
      <c r="FQ656" s="6"/>
      <c r="FR656" s="6"/>
      <c r="FS656" s="6"/>
      <c r="FT656" s="6"/>
      <c r="FU656" s="6"/>
      <c r="FV656" s="6"/>
      <c r="FW656" s="6"/>
      <c r="FX656" s="6"/>
      <c r="FY656" s="6"/>
      <c r="FZ656" s="6"/>
      <c r="GA656" s="6"/>
      <c r="GB656" s="6"/>
      <c r="GC656" s="6"/>
      <c r="GD656" s="6"/>
      <c r="GE656" s="6"/>
      <c r="GF656" s="6"/>
      <c r="GG656" s="6"/>
      <c r="GH656" s="6"/>
      <c r="GI656" s="6"/>
      <c r="GJ656" s="6"/>
      <c r="GK656" s="6"/>
      <c r="GL656" s="6"/>
      <c r="GM656" s="6"/>
      <c r="GN656" s="6"/>
      <c r="GO656" s="6"/>
      <c r="GP656" s="6"/>
      <c r="GQ656" s="6"/>
      <c r="GR656" s="6"/>
      <c r="GS656" s="6"/>
      <c r="GT656" s="6"/>
      <c r="GU656" s="6"/>
      <c r="GV656" s="6"/>
      <c r="GW656" s="6"/>
      <c r="GX656" s="6"/>
      <c r="GY656" s="6"/>
      <c r="GZ656" s="6"/>
      <c r="HA656" s="6"/>
      <c r="HB656" s="6"/>
      <c r="HC656" s="6"/>
      <c r="HD656" s="6"/>
      <c r="HE656" s="6"/>
      <c r="HF656" s="6"/>
      <c r="HG656" s="6"/>
      <c r="HH656" s="6"/>
      <c r="HI656" s="6"/>
      <c r="HJ656" s="6"/>
      <c r="HK656" s="6"/>
      <c r="HL656" s="6"/>
      <c r="HM656" s="6"/>
      <c r="HN656" s="6"/>
      <c r="HO656" s="6"/>
    </row>
    <row r="657" spans="1:223" ht="24.75" hidden="1" x14ac:dyDescent="0.2">
      <c r="A657" s="245">
        <v>653</v>
      </c>
      <c r="B657" s="246" t="s">
        <v>2042</v>
      </c>
      <c r="C657" s="247"/>
      <c r="D657" s="248" t="s">
        <v>98</v>
      </c>
      <c r="E657" s="249" t="s">
        <v>88</v>
      </c>
      <c r="F657" s="249" t="s">
        <v>78</v>
      </c>
      <c r="G657" s="120">
        <v>0.6</v>
      </c>
      <c r="H657" s="250" t="s">
        <v>206</v>
      </c>
      <c r="I657" s="251" t="s">
        <v>2043</v>
      </c>
      <c r="J657" s="251" t="s">
        <v>839</v>
      </c>
      <c r="K657" s="249" t="s">
        <v>2044</v>
      </c>
      <c r="L657" s="249" t="s">
        <v>102</v>
      </c>
      <c r="M657" s="249" t="s">
        <v>4</v>
      </c>
      <c r="N657" s="249" t="s">
        <v>129</v>
      </c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/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  <c r="FD657" s="6"/>
      <c r="FE657" s="6"/>
      <c r="FF657" s="6"/>
      <c r="FG657" s="6"/>
      <c r="FH657" s="6"/>
      <c r="FI657" s="6"/>
      <c r="FJ657" s="6"/>
      <c r="FK657" s="6"/>
      <c r="FL657" s="6"/>
      <c r="FM657" s="6"/>
      <c r="FN657" s="6"/>
      <c r="FO657" s="6"/>
      <c r="FP657" s="6"/>
      <c r="FQ657" s="6"/>
      <c r="FR657" s="6"/>
      <c r="FS657" s="6"/>
      <c r="FT657" s="6"/>
      <c r="FU657" s="6"/>
      <c r="FV657" s="6"/>
      <c r="FW657" s="6"/>
      <c r="FX657" s="6"/>
      <c r="FY657" s="6"/>
      <c r="FZ657" s="6"/>
      <c r="GA657" s="6"/>
      <c r="GB657" s="6"/>
      <c r="GC657" s="6"/>
      <c r="GD657" s="6"/>
      <c r="GE657" s="6"/>
      <c r="GF657" s="6"/>
      <c r="GG657" s="6"/>
      <c r="GH657" s="6"/>
      <c r="GI657" s="6"/>
      <c r="GJ657" s="6"/>
      <c r="GK657" s="6"/>
      <c r="GL657" s="6"/>
      <c r="GM657" s="6"/>
      <c r="GN657" s="6"/>
      <c r="GO657" s="6"/>
      <c r="GP657" s="6"/>
      <c r="GQ657" s="6"/>
      <c r="GR657" s="6"/>
      <c r="GS657" s="6"/>
      <c r="GT657" s="6"/>
      <c r="GU657" s="6"/>
      <c r="GV657" s="6"/>
      <c r="GW657" s="6"/>
      <c r="GX657" s="6"/>
      <c r="GY657" s="6"/>
      <c r="GZ657" s="6"/>
      <c r="HA657" s="6"/>
      <c r="HB657" s="6"/>
      <c r="HC657" s="6"/>
      <c r="HD657" s="6"/>
      <c r="HE657" s="6"/>
      <c r="HF657" s="6"/>
      <c r="HG657" s="6"/>
      <c r="HH657" s="6"/>
      <c r="HI657" s="6"/>
      <c r="HJ657" s="6"/>
      <c r="HK657" s="6"/>
      <c r="HL657" s="6"/>
      <c r="HM657" s="6"/>
      <c r="HN657" s="6"/>
      <c r="HO657" s="6"/>
    </row>
    <row r="658" spans="1:223" ht="24.75" hidden="1" x14ac:dyDescent="0.2">
      <c r="A658" s="245">
        <v>654</v>
      </c>
      <c r="B658" s="246" t="s">
        <v>2045</v>
      </c>
      <c r="C658" s="247"/>
      <c r="D658" s="248" t="s">
        <v>98</v>
      </c>
      <c r="E658" s="249" t="s">
        <v>88</v>
      </c>
      <c r="F658" s="249" t="s">
        <v>78</v>
      </c>
      <c r="G658" s="120">
        <v>0.6</v>
      </c>
      <c r="H658" s="250" t="s">
        <v>206</v>
      </c>
      <c r="I658" s="251" t="s">
        <v>2043</v>
      </c>
      <c r="J658" s="251" t="s">
        <v>2046</v>
      </c>
      <c r="K658" s="249" t="s">
        <v>2047</v>
      </c>
      <c r="L658" s="249" t="s">
        <v>102</v>
      </c>
      <c r="M658" s="249" t="s">
        <v>4</v>
      </c>
      <c r="N658" s="249" t="s">
        <v>129</v>
      </c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/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  <c r="FD658" s="6"/>
      <c r="FE658" s="6"/>
      <c r="FF658" s="6"/>
      <c r="FG658" s="6"/>
      <c r="FH658" s="6"/>
      <c r="FI658" s="6"/>
      <c r="FJ658" s="6"/>
      <c r="FK658" s="6"/>
      <c r="FL658" s="6"/>
      <c r="FM658" s="6"/>
      <c r="FN658" s="6"/>
      <c r="FO658" s="6"/>
      <c r="FP658" s="6"/>
      <c r="FQ658" s="6"/>
      <c r="FR658" s="6"/>
      <c r="FS658" s="6"/>
      <c r="FT658" s="6"/>
      <c r="FU658" s="6"/>
      <c r="FV658" s="6"/>
      <c r="FW658" s="6"/>
      <c r="FX658" s="6"/>
      <c r="FY658" s="6"/>
      <c r="FZ658" s="6"/>
      <c r="GA658" s="6"/>
      <c r="GB658" s="6"/>
      <c r="GC658" s="6"/>
      <c r="GD658" s="6"/>
      <c r="GE658" s="6"/>
      <c r="GF658" s="6"/>
      <c r="GG658" s="6"/>
      <c r="GH658" s="6"/>
      <c r="GI658" s="6"/>
      <c r="GJ658" s="6"/>
      <c r="GK658" s="6"/>
      <c r="GL658" s="6"/>
      <c r="GM658" s="6"/>
      <c r="GN658" s="6"/>
      <c r="GO658" s="6"/>
      <c r="GP658" s="6"/>
      <c r="GQ658" s="6"/>
      <c r="GR658" s="6"/>
      <c r="GS658" s="6"/>
      <c r="GT658" s="6"/>
      <c r="GU658" s="6"/>
      <c r="GV658" s="6"/>
      <c r="GW658" s="6"/>
      <c r="GX658" s="6"/>
      <c r="GY658" s="6"/>
      <c r="GZ658" s="6"/>
      <c r="HA658" s="6"/>
      <c r="HB658" s="6"/>
      <c r="HC658" s="6"/>
      <c r="HD658" s="6"/>
      <c r="HE658" s="6"/>
      <c r="HF658" s="6"/>
      <c r="HG658" s="6"/>
      <c r="HH658" s="6"/>
      <c r="HI658" s="6"/>
      <c r="HJ658" s="6"/>
      <c r="HK658" s="6"/>
      <c r="HL658" s="6"/>
      <c r="HM658" s="6"/>
      <c r="HN658" s="6"/>
      <c r="HO658" s="6"/>
    </row>
    <row r="659" spans="1:223" ht="24.75" hidden="1" x14ac:dyDescent="0.2">
      <c r="A659" s="245">
        <v>655</v>
      </c>
      <c r="B659" s="246" t="s">
        <v>2048</v>
      </c>
      <c r="C659" s="247"/>
      <c r="D659" s="248" t="s">
        <v>98</v>
      </c>
      <c r="E659" s="249" t="s">
        <v>88</v>
      </c>
      <c r="F659" s="249" t="s">
        <v>78</v>
      </c>
      <c r="G659" s="120">
        <v>0.6</v>
      </c>
      <c r="H659" s="250" t="s">
        <v>206</v>
      </c>
      <c r="I659" s="251" t="s">
        <v>2043</v>
      </c>
      <c r="J659" s="251" t="s">
        <v>2049</v>
      </c>
      <c r="K659" s="249" t="s">
        <v>2050</v>
      </c>
      <c r="L659" s="249" t="s">
        <v>102</v>
      </c>
      <c r="M659" s="249" t="s">
        <v>4</v>
      </c>
      <c r="N659" s="249" t="s">
        <v>129</v>
      </c>
    </row>
    <row r="660" spans="1:223" ht="24.75" hidden="1" x14ac:dyDescent="0.2">
      <c r="A660" s="245">
        <v>656</v>
      </c>
      <c r="B660" s="246" t="s">
        <v>2051</v>
      </c>
      <c r="C660" s="247"/>
      <c r="D660" s="248" t="s">
        <v>98</v>
      </c>
      <c r="E660" s="249" t="s">
        <v>88</v>
      </c>
      <c r="F660" s="249" t="s">
        <v>78</v>
      </c>
      <c r="G660" s="120">
        <v>0.6</v>
      </c>
      <c r="H660" s="250" t="s">
        <v>206</v>
      </c>
      <c r="I660" s="251" t="s">
        <v>2043</v>
      </c>
      <c r="J660" s="251" t="s">
        <v>2052</v>
      </c>
      <c r="K660" s="249" t="s">
        <v>2053</v>
      </c>
      <c r="L660" s="249" t="s">
        <v>102</v>
      </c>
      <c r="M660" s="249" t="s">
        <v>4</v>
      </c>
      <c r="N660" s="249" t="s">
        <v>129</v>
      </c>
    </row>
    <row r="661" spans="1:223" ht="24.75" hidden="1" x14ac:dyDescent="0.2">
      <c r="A661" s="245">
        <v>657</v>
      </c>
      <c r="B661" s="246" t="s">
        <v>2054</v>
      </c>
      <c r="C661" s="247"/>
      <c r="D661" s="248" t="s">
        <v>98</v>
      </c>
      <c r="E661" s="249" t="s">
        <v>88</v>
      </c>
      <c r="F661" s="249" t="s">
        <v>78</v>
      </c>
      <c r="G661" s="120">
        <v>0.6</v>
      </c>
      <c r="H661" s="250" t="s">
        <v>206</v>
      </c>
      <c r="I661" s="251" t="s">
        <v>2043</v>
      </c>
      <c r="J661" s="251" t="s">
        <v>2055</v>
      </c>
      <c r="K661" s="249" t="s">
        <v>2056</v>
      </c>
      <c r="L661" s="249" t="s">
        <v>102</v>
      </c>
      <c r="M661" s="249" t="s">
        <v>4</v>
      </c>
      <c r="N661" s="249" t="s">
        <v>129</v>
      </c>
    </row>
    <row r="662" spans="1:223" ht="24.75" hidden="1" x14ac:dyDescent="0.2">
      <c r="A662" s="245">
        <v>658</v>
      </c>
      <c r="B662" s="246" t="s">
        <v>2057</v>
      </c>
      <c r="C662" s="247"/>
      <c r="D662" s="248" t="s">
        <v>98</v>
      </c>
      <c r="E662" s="249" t="s">
        <v>88</v>
      </c>
      <c r="F662" s="249" t="s">
        <v>78</v>
      </c>
      <c r="G662" s="120">
        <v>0.6</v>
      </c>
      <c r="H662" s="250" t="s">
        <v>206</v>
      </c>
      <c r="I662" s="251" t="s">
        <v>2043</v>
      </c>
      <c r="J662" s="251" t="s">
        <v>2058</v>
      </c>
      <c r="K662" s="249" t="s">
        <v>2059</v>
      </c>
      <c r="L662" s="249" t="s">
        <v>102</v>
      </c>
      <c r="M662" s="249" t="s">
        <v>4</v>
      </c>
      <c r="N662" s="249" t="s">
        <v>129</v>
      </c>
    </row>
    <row r="663" spans="1:223" ht="25.5" hidden="1" customHeight="1" x14ac:dyDescent="0.2">
      <c r="A663" s="245">
        <v>659</v>
      </c>
      <c r="B663" s="246" t="s">
        <v>2060</v>
      </c>
      <c r="C663" s="247"/>
      <c r="D663" s="248" t="s">
        <v>451</v>
      </c>
      <c r="E663" s="249" t="s">
        <v>77</v>
      </c>
      <c r="F663" s="249" t="s">
        <v>78</v>
      </c>
      <c r="G663" s="120">
        <v>0.4</v>
      </c>
      <c r="H663" s="250" t="s">
        <v>2061</v>
      </c>
      <c r="I663" s="251" t="s">
        <v>2062</v>
      </c>
      <c r="J663" s="251"/>
      <c r="K663" s="249" t="s">
        <v>2063</v>
      </c>
      <c r="L663" s="249" t="s">
        <v>83</v>
      </c>
      <c r="M663" s="249" t="s">
        <v>2064</v>
      </c>
      <c r="N663" s="249" t="s">
        <v>2065</v>
      </c>
    </row>
    <row r="664" spans="1:223" ht="22.5" hidden="1" customHeight="1" x14ac:dyDescent="0.2">
      <c r="A664" s="245">
        <v>660</v>
      </c>
      <c r="B664" s="246" t="s">
        <v>2066</v>
      </c>
      <c r="C664" s="247"/>
      <c r="D664" s="248" t="s">
        <v>451</v>
      </c>
      <c r="E664" s="249" t="s">
        <v>77</v>
      </c>
      <c r="F664" s="249" t="s">
        <v>78</v>
      </c>
      <c r="G664" s="120">
        <v>0.4</v>
      </c>
      <c r="H664" s="250" t="s">
        <v>2067</v>
      </c>
      <c r="I664" s="251" t="s">
        <v>2062</v>
      </c>
      <c r="J664" s="251"/>
      <c r="K664" s="249" t="s">
        <v>2068</v>
      </c>
      <c r="L664" s="249" t="s">
        <v>83</v>
      </c>
      <c r="M664" s="249" t="s">
        <v>2064</v>
      </c>
      <c r="N664" s="249" t="s">
        <v>2065</v>
      </c>
    </row>
    <row r="665" spans="1:223" ht="27" hidden="1" customHeight="1" x14ac:dyDescent="0.2">
      <c r="A665" s="245">
        <v>661</v>
      </c>
      <c r="B665" s="246" t="s">
        <v>2069</v>
      </c>
      <c r="C665" s="247"/>
      <c r="D665" s="248" t="s">
        <v>451</v>
      </c>
      <c r="E665" s="249" t="s">
        <v>77</v>
      </c>
      <c r="F665" s="249" t="s">
        <v>78</v>
      </c>
      <c r="G665" s="120">
        <v>0.4</v>
      </c>
      <c r="H665" s="250" t="s">
        <v>2067</v>
      </c>
      <c r="I665" s="251" t="s">
        <v>2062</v>
      </c>
      <c r="J665" s="251"/>
      <c r="K665" s="249" t="s">
        <v>2070</v>
      </c>
      <c r="L665" s="249" t="s">
        <v>83</v>
      </c>
      <c r="M665" s="249" t="s">
        <v>2064</v>
      </c>
      <c r="N665" s="249" t="s">
        <v>2065</v>
      </c>
    </row>
    <row r="666" spans="1:223" ht="24" hidden="1" customHeight="1" x14ac:dyDescent="0.2">
      <c r="A666" s="245">
        <v>662</v>
      </c>
      <c r="B666" s="246" t="s">
        <v>2071</v>
      </c>
      <c r="C666" s="247"/>
      <c r="D666" s="248" t="s">
        <v>451</v>
      </c>
      <c r="E666" s="249" t="s">
        <v>77</v>
      </c>
      <c r="F666" s="249" t="s">
        <v>78</v>
      </c>
      <c r="G666" s="120">
        <v>0.4</v>
      </c>
      <c r="H666" s="250" t="s">
        <v>2067</v>
      </c>
      <c r="I666" s="251" t="s">
        <v>2062</v>
      </c>
      <c r="J666" s="251"/>
      <c r="K666" s="249" t="s">
        <v>2072</v>
      </c>
      <c r="L666" s="249" t="s">
        <v>83</v>
      </c>
      <c r="M666" s="249" t="s">
        <v>2064</v>
      </c>
      <c r="N666" s="249" t="s">
        <v>2065</v>
      </c>
    </row>
    <row r="667" spans="1:223" ht="22.5" hidden="1" customHeight="1" x14ac:dyDescent="0.2">
      <c r="A667" s="245">
        <v>663</v>
      </c>
      <c r="B667" s="246" t="s">
        <v>2073</v>
      </c>
      <c r="C667" s="247"/>
      <c r="D667" s="248" t="s">
        <v>76</v>
      </c>
      <c r="E667" s="249" t="s">
        <v>77</v>
      </c>
      <c r="F667" s="249" t="s">
        <v>78</v>
      </c>
      <c r="G667" s="120">
        <v>1</v>
      </c>
      <c r="H667" s="257" t="s">
        <v>1630</v>
      </c>
      <c r="I667" s="258" t="s">
        <v>2074</v>
      </c>
      <c r="J667" s="258" t="s">
        <v>2075</v>
      </c>
      <c r="K667" s="258" t="s">
        <v>2076</v>
      </c>
      <c r="L667" s="258" t="s">
        <v>83</v>
      </c>
      <c r="M667" s="258" t="s">
        <v>214</v>
      </c>
      <c r="N667" s="258" t="s">
        <v>215</v>
      </c>
    </row>
    <row r="668" spans="1:223" ht="23.25" hidden="1" customHeight="1" x14ac:dyDescent="0.2">
      <c r="A668" s="245">
        <v>664</v>
      </c>
      <c r="B668" s="246" t="s">
        <v>2077</v>
      </c>
      <c r="C668" s="247"/>
      <c r="D668" s="248" t="s">
        <v>76</v>
      </c>
      <c r="E668" s="249" t="s">
        <v>77</v>
      </c>
      <c r="F668" s="249" t="s">
        <v>78</v>
      </c>
      <c r="G668" s="120">
        <v>1</v>
      </c>
      <c r="H668" s="257" t="s">
        <v>1500</v>
      </c>
      <c r="I668" s="258" t="s">
        <v>1501</v>
      </c>
      <c r="J668" s="258" t="s">
        <v>1502</v>
      </c>
      <c r="K668" s="258" t="s">
        <v>2078</v>
      </c>
      <c r="L668" s="258" t="s">
        <v>83</v>
      </c>
      <c r="M668" s="258" t="s">
        <v>214</v>
      </c>
      <c r="N668" s="258" t="s">
        <v>2079</v>
      </c>
    </row>
    <row r="669" spans="1:223" ht="23.25" hidden="1" customHeight="1" x14ac:dyDescent="0.2">
      <c r="A669" s="245">
        <v>665</v>
      </c>
      <c r="B669" s="246" t="s">
        <v>2080</v>
      </c>
      <c r="C669" s="247"/>
      <c r="D669" s="248" t="s">
        <v>76</v>
      </c>
      <c r="E669" s="249" t="s">
        <v>77</v>
      </c>
      <c r="F669" s="249" t="s">
        <v>78</v>
      </c>
      <c r="G669" s="120">
        <v>1</v>
      </c>
      <c r="H669" s="257" t="s">
        <v>1630</v>
      </c>
      <c r="I669" s="258" t="s">
        <v>2074</v>
      </c>
      <c r="J669" s="258" t="s">
        <v>2081</v>
      </c>
      <c r="K669" s="258" t="s">
        <v>2082</v>
      </c>
      <c r="L669" s="258" t="s">
        <v>83</v>
      </c>
      <c r="M669" s="258" t="s">
        <v>214</v>
      </c>
      <c r="N669" s="258" t="s">
        <v>215</v>
      </c>
    </row>
    <row r="670" spans="1:223" ht="21.75" hidden="1" customHeight="1" x14ac:dyDescent="0.2">
      <c r="A670" s="245">
        <v>666</v>
      </c>
      <c r="B670" s="246" t="s">
        <v>2083</v>
      </c>
      <c r="C670" s="247"/>
      <c r="D670" s="248" t="s">
        <v>76</v>
      </c>
      <c r="E670" s="249" t="s">
        <v>77</v>
      </c>
      <c r="F670" s="249" t="s">
        <v>78</v>
      </c>
      <c r="G670" s="120">
        <v>1</v>
      </c>
      <c r="H670" s="257" t="s">
        <v>1500</v>
      </c>
      <c r="I670" s="258" t="s">
        <v>1501</v>
      </c>
      <c r="J670" s="258" t="s">
        <v>1502</v>
      </c>
      <c r="K670" s="258" t="s">
        <v>2084</v>
      </c>
      <c r="L670" s="258" t="s">
        <v>83</v>
      </c>
      <c r="M670" s="258" t="s">
        <v>214</v>
      </c>
      <c r="N670" s="258" t="s">
        <v>215</v>
      </c>
    </row>
    <row r="671" spans="1:223" ht="25.5" hidden="1" customHeight="1" x14ac:dyDescent="0.2">
      <c r="A671" s="245">
        <v>667</v>
      </c>
      <c r="B671" s="246" t="s">
        <v>2085</v>
      </c>
      <c r="C671" s="247"/>
      <c r="D671" s="248" t="s">
        <v>76</v>
      </c>
      <c r="E671" s="249" t="s">
        <v>77</v>
      </c>
      <c r="F671" s="249" t="s">
        <v>78</v>
      </c>
      <c r="G671" s="120">
        <v>1</v>
      </c>
      <c r="H671" s="257" t="s">
        <v>1500</v>
      </c>
      <c r="I671" s="258" t="s">
        <v>2086</v>
      </c>
      <c r="J671" s="258" t="s">
        <v>1502</v>
      </c>
      <c r="K671" s="258" t="s">
        <v>2087</v>
      </c>
      <c r="L671" s="258" t="s">
        <v>83</v>
      </c>
      <c r="M671" s="258" t="s">
        <v>214</v>
      </c>
      <c r="N671" s="258" t="s">
        <v>215</v>
      </c>
    </row>
    <row r="672" spans="1:223" ht="24.75" x14ac:dyDescent="0.2">
      <c r="A672" s="259">
        <v>668</v>
      </c>
      <c r="B672" s="260" t="s">
        <v>2088</v>
      </c>
      <c r="C672" s="10"/>
      <c r="D672" s="261" t="s">
        <v>98</v>
      </c>
      <c r="E672" s="262" t="s">
        <v>88</v>
      </c>
      <c r="F672" s="262" t="s">
        <v>78</v>
      </c>
      <c r="G672" s="120">
        <v>0.6</v>
      </c>
      <c r="H672" s="263" t="s">
        <v>2089</v>
      </c>
      <c r="I672" s="264" t="s">
        <v>2090</v>
      </c>
      <c r="J672" s="264" t="s">
        <v>2091</v>
      </c>
      <c r="K672" s="262" t="s">
        <v>2092</v>
      </c>
      <c r="L672" s="262" t="s">
        <v>102</v>
      </c>
      <c r="M672" s="262" t="s">
        <v>145</v>
      </c>
      <c r="N672" s="262" t="s">
        <v>146</v>
      </c>
    </row>
    <row r="673" spans="1:14" ht="24.75" x14ac:dyDescent="0.2">
      <c r="A673" s="259">
        <v>669</v>
      </c>
      <c r="B673" s="260" t="s">
        <v>2093</v>
      </c>
      <c r="C673" s="10"/>
      <c r="D673" s="261" t="s">
        <v>98</v>
      </c>
      <c r="E673" s="262" t="s">
        <v>88</v>
      </c>
      <c r="F673" s="262" t="s">
        <v>78</v>
      </c>
      <c r="G673" s="120">
        <v>0.6</v>
      </c>
      <c r="H673" s="263" t="s">
        <v>2094</v>
      </c>
      <c r="I673" s="264" t="s">
        <v>2095</v>
      </c>
      <c r="J673" s="264" t="s">
        <v>2096</v>
      </c>
      <c r="K673" s="262" t="s">
        <v>2097</v>
      </c>
      <c r="L673" s="262" t="s">
        <v>102</v>
      </c>
      <c r="M673" s="262" t="s">
        <v>145</v>
      </c>
      <c r="N673" s="262" t="s">
        <v>146</v>
      </c>
    </row>
    <row r="674" spans="1:14" ht="24.75" x14ac:dyDescent="0.2">
      <c r="A674" s="259">
        <v>670</v>
      </c>
      <c r="B674" s="260" t="s">
        <v>2098</v>
      </c>
      <c r="C674" s="10"/>
      <c r="D674" s="261" t="s">
        <v>98</v>
      </c>
      <c r="E674" s="262" t="s">
        <v>88</v>
      </c>
      <c r="F674" s="262" t="s">
        <v>78</v>
      </c>
      <c r="G674" s="120">
        <v>0.6</v>
      </c>
      <c r="H674" s="263" t="s">
        <v>2099</v>
      </c>
      <c r="I674" s="264" t="s">
        <v>2100</v>
      </c>
      <c r="J674" s="264" t="s">
        <v>2101</v>
      </c>
      <c r="K674" s="262" t="s">
        <v>2102</v>
      </c>
      <c r="L674" s="262" t="s">
        <v>102</v>
      </c>
      <c r="M674" s="262" t="s">
        <v>145</v>
      </c>
      <c r="N674" s="262" t="s">
        <v>146</v>
      </c>
    </row>
    <row r="675" spans="1:14" ht="24.75" x14ac:dyDescent="0.2">
      <c r="A675" s="259">
        <v>671</v>
      </c>
      <c r="B675" s="260" t="s">
        <v>2103</v>
      </c>
      <c r="C675" s="10"/>
      <c r="D675" s="261" t="s">
        <v>98</v>
      </c>
      <c r="E675" s="262" t="s">
        <v>88</v>
      </c>
      <c r="F675" s="262" t="s">
        <v>78</v>
      </c>
      <c r="G675" s="120">
        <v>0.6</v>
      </c>
      <c r="H675" s="263" t="s">
        <v>2104</v>
      </c>
      <c r="I675" s="264" t="s">
        <v>2105</v>
      </c>
      <c r="J675" s="264" t="s">
        <v>2106</v>
      </c>
      <c r="K675" s="262" t="s">
        <v>2107</v>
      </c>
      <c r="L675" s="262" t="s">
        <v>102</v>
      </c>
      <c r="M675" s="262" t="s">
        <v>145</v>
      </c>
      <c r="N675" s="262" t="s">
        <v>146</v>
      </c>
    </row>
    <row r="676" spans="1:14" ht="24.75" x14ac:dyDescent="0.2">
      <c r="A676" s="259">
        <v>672</v>
      </c>
      <c r="B676" s="260" t="s">
        <v>2108</v>
      </c>
      <c r="C676" s="10"/>
      <c r="D676" s="261" t="s">
        <v>98</v>
      </c>
      <c r="E676" s="262" t="s">
        <v>88</v>
      </c>
      <c r="F676" s="262" t="s">
        <v>78</v>
      </c>
      <c r="G676" s="120">
        <v>0.6</v>
      </c>
      <c r="H676" s="263" t="s">
        <v>2109</v>
      </c>
      <c r="I676" s="264" t="s">
        <v>2110</v>
      </c>
      <c r="J676" s="264" t="s">
        <v>2111</v>
      </c>
      <c r="K676" s="262" t="s">
        <v>1532</v>
      </c>
      <c r="L676" s="262" t="s">
        <v>102</v>
      </c>
      <c r="M676" s="262" t="s">
        <v>145</v>
      </c>
      <c r="N676" s="262" t="s">
        <v>150</v>
      </c>
    </row>
    <row r="677" spans="1:14" ht="24.75" x14ac:dyDescent="0.2">
      <c r="A677" s="259">
        <v>673</v>
      </c>
      <c r="B677" s="260" t="s">
        <v>2112</v>
      </c>
      <c r="C677" s="10"/>
      <c r="D677" s="261" t="s">
        <v>98</v>
      </c>
      <c r="E677" s="262" t="s">
        <v>88</v>
      </c>
      <c r="F677" s="262" t="s">
        <v>78</v>
      </c>
      <c r="G677" s="120">
        <v>0.6</v>
      </c>
      <c r="H677" s="263" t="s">
        <v>2113</v>
      </c>
      <c r="I677" s="264" t="s">
        <v>2114</v>
      </c>
      <c r="J677" s="264" t="s">
        <v>2115</v>
      </c>
      <c r="K677" s="262" t="s">
        <v>2116</v>
      </c>
      <c r="L677" s="262" t="s">
        <v>102</v>
      </c>
      <c r="M677" s="262" t="s">
        <v>145</v>
      </c>
      <c r="N677" s="262" t="s">
        <v>150</v>
      </c>
    </row>
    <row r="678" spans="1:14" ht="24.75" x14ac:dyDescent="0.2">
      <c r="A678" s="259">
        <v>674</v>
      </c>
      <c r="B678" s="265" t="s">
        <v>2117</v>
      </c>
      <c r="C678" s="266"/>
      <c r="D678" s="261" t="s">
        <v>98</v>
      </c>
      <c r="E678" s="262" t="s">
        <v>88</v>
      </c>
      <c r="F678" s="262" t="s">
        <v>78</v>
      </c>
      <c r="G678" s="120">
        <v>0.6</v>
      </c>
      <c r="H678" s="263" t="s">
        <v>2113</v>
      </c>
      <c r="I678" s="264" t="s">
        <v>2114</v>
      </c>
      <c r="J678" s="264" t="s">
        <v>2118</v>
      </c>
      <c r="K678" s="262" t="s">
        <v>2119</v>
      </c>
      <c r="L678" s="262" t="s">
        <v>102</v>
      </c>
      <c r="M678" s="262" t="s">
        <v>145</v>
      </c>
      <c r="N678" s="262" t="s">
        <v>150</v>
      </c>
    </row>
    <row r="679" spans="1:14" ht="24.75" x14ac:dyDescent="0.2">
      <c r="A679" s="259">
        <v>675</v>
      </c>
      <c r="B679" s="260" t="s">
        <v>2120</v>
      </c>
      <c r="C679" s="10"/>
      <c r="D679" s="261" t="s">
        <v>98</v>
      </c>
      <c r="E679" s="262" t="s">
        <v>88</v>
      </c>
      <c r="F679" s="262" t="s">
        <v>78</v>
      </c>
      <c r="G679" s="120">
        <v>0.6</v>
      </c>
      <c r="H679" s="263" t="s">
        <v>2113</v>
      </c>
      <c r="I679" s="264" t="s">
        <v>2114</v>
      </c>
      <c r="J679" s="264" t="s">
        <v>2046</v>
      </c>
      <c r="K679" s="262" t="s">
        <v>2121</v>
      </c>
      <c r="L679" s="262" t="s">
        <v>83</v>
      </c>
      <c r="M679" s="262" t="s">
        <v>145</v>
      </c>
      <c r="N679" s="262" t="s">
        <v>150</v>
      </c>
    </row>
    <row r="680" spans="1:14" ht="26.25" customHeight="1" x14ac:dyDescent="0.2">
      <c r="A680" s="259">
        <v>676</v>
      </c>
      <c r="B680" s="260" t="s">
        <v>2122</v>
      </c>
      <c r="C680" s="10"/>
      <c r="D680" s="261" t="s">
        <v>87</v>
      </c>
      <c r="E680" s="262" t="s">
        <v>88</v>
      </c>
      <c r="F680" s="262" t="s">
        <v>78</v>
      </c>
      <c r="G680" s="120">
        <v>0.8</v>
      </c>
      <c r="H680" s="263" t="s">
        <v>1293</v>
      </c>
      <c r="I680" s="264" t="s">
        <v>2123</v>
      </c>
      <c r="J680" s="264" t="s">
        <v>2124</v>
      </c>
      <c r="K680" s="262" t="s">
        <v>855</v>
      </c>
      <c r="L680" s="262" t="s">
        <v>83</v>
      </c>
      <c r="M680" s="262" t="s">
        <v>145</v>
      </c>
      <c r="N680" s="262" t="s">
        <v>150</v>
      </c>
    </row>
    <row r="681" spans="1:14" ht="23.25" hidden="1" customHeight="1" x14ac:dyDescent="0.2">
      <c r="A681" s="259">
        <v>677</v>
      </c>
      <c r="B681" s="260" t="s">
        <v>2125</v>
      </c>
      <c r="C681" s="10"/>
      <c r="D681" s="261" t="s">
        <v>98</v>
      </c>
      <c r="E681" s="262" t="s">
        <v>88</v>
      </c>
      <c r="F681" s="262" t="s">
        <v>78</v>
      </c>
      <c r="G681" s="120">
        <v>0.6</v>
      </c>
      <c r="H681" s="263" t="s">
        <v>2126</v>
      </c>
      <c r="I681" s="264" t="s">
        <v>2127</v>
      </c>
      <c r="J681" s="264" t="s">
        <v>2128</v>
      </c>
      <c r="K681" s="262" t="s">
        <v>2129</v>
      </c>
      <c r="L681" s="262" t="s">
        <v>102</v>
      </c>
      <c r="M681" s="262" t="s">
        <v>84</v>
      </c>
      <c r="N681" s="262" t="s">
        <v>85</v>
      </c>
    </row>
    <row r="682" spans="1:14" ht="24.75" hidden="1" x14ac:dyDescent="0.2">
      <c r="A682" s="267">
        <v>678</v>
      </c>
      <c r="B682" s="268" t="s">
        <v>2130</v>
      </c>
      <c r="C682" s="268"/>
      <c r="D682" s="268" t="s">
        <v>199</v>
      </c>
      <c r="E682" s="268" t="s">
        <v>78</v>
      </c>
      <c r="F682" s="268" t="s">
        <v>88</v>
      </c>
      <c r="G682" s="120">
        <v>0.2</v>
      </c>
      <c r="H682" s="269" t="s">
        <v>470</v>
      </c>
      <c r="I682" s="268" t="s">
        <v>1406</v>
      </c>
      <c r="J682" s="268" t="s">
        <v>2131</v>
      </c>
      <c r="K682" s="268" t="s">
        <v>2132</v>
      </c>
      <c r="L682" s="268" t="s">
        <v>102</v>
      </c>
      <c r="M682" s="268" t="s">
        <v>214</v>
      </c>
      <c r="N682" s="268" t="s">
        <v>215</v>
      </c>
    </row>
    <row r="683" spans="1:14" ht="24.75" hidden="1" x14ac:dyDescent="0.2">
      <c r="A683" s="267">
        <v>679</v>
      </c>
      <c r="B683" s="268" t="s">
        <v>2133</v>
      </c>
      <c r="C683" s="268"/>
      <c r="D683" s="268" t="s">
        <v>199</v>
      </c>
      <c r="E683" s="268" t="s">
        <v>78</v>
      </c>
      <c r="F683" s="268" t="s">
        <v>88</v>
      </c>
      <c r="G683" s="120">
        <v>0.2</v>
      </c>
      <c r="H683" s="269" t="s">
        <v>470</v>
      </c>
      <c r="I683" s="268" t="s">
        <v>1406</v>
      </c>
      <c r="J683" s="268" t="s">
        <v>2134</v>
      </c>
      <c r="K683" s="268" t="s">
        <v>2135</v>
      </c>
      <c r="L683" s="268" t="s">
        <v>102</v>
      </c>
      <c r="M683" s="268" t="s">
        <v>214</v>
      </c>
      <c r="N683" s="268" t="s">
        <v>215</v>
      </c>
    </row>
    <row r="684" spans="1:14" ht="24.75" hidden="1" x14ac:dyDescent="0.2">
      <c r="A684" s="267">
        <v>680</v>
      </c>
      <c r="B684" s="268" t="s">
        <v>2136</v>
      </c>
      <c r="C684" s="268"/>
      <c r="D684" s="268" t="s">
        <v>199</v>
      </c>
      <c r="E684" s="268" t="s">
        <v>78</v>
      </c>
      <c r="F684" s="268" t="s">
        <v>88</v>
      </c>
      <c r="G684" s="120">
        <v>0.2</v>
      </c>
      <c r="H684" s="269" t="s">
        <v>470</v>
      </c>
      <c r="I684" s="268" t="s">
        <v>1406</v>
      </c>
      <c r="J684" s="268" t="s">
        <v>2137</v>
      </c>
      <c r="K684" s="268" t="s">
        <v>2138</v>
      </c>
      <c r="L684" s="268" t="s">
        <v>102</v>
      </c>
      <c r="M684" s="268" t="s">
        <v>214</v>
      </c>
      <c r="N684" s="268" t="s">
        <v>215</v>
      </c>
    </row>
    <row r="685" spans="1:14" ht="24.75" hidden="1" x14ac:dyDescent="0.2">
      <c r="A685" s="267">
        <v>681</v>
      </c>
      <c r="B685" s="268" t="s">
        <v>2139</v>
      </c>
      <c r="C685" s="268"/>
      <c r="D685" s="268" t="s">
        <v>199</v>
      </c>
      <c r="E685" s="268" t="s">
        <v>78</v>
      </c>
      <c r="F685" s="268" t="s">
        <v>88</v>
      </c>
      <c r="G685" s="120">
        <v>0.2</v>
      </c>
      <c r="H685" s="269" t="s">
        <v>470</v>
      </c>
      <c r="I685" s="268" t="s">
        <v>1406</v>
      </c>
      <c r="J685" s="268" t="s">
        <v>2140</v>
      </c>
      <c r="K685" s="268" t="s">
        <v>2141</v>
      </c>
      <c r="L685" s="268" t="s">
        <v>102</v>
      </c>
      <c r="M685" s="268" t="s">
        <v>214</v>
      </c>
      <c r="N685" s="268" t="s">
        <v>215</v>
      </c>
    </row>
    <row r="686" spans="1:14" ht="24.75" hidden="1" x14ac:dyDescent="0.2">
      <c r="A686" s="267">
        <v>682</v>
      </c>
      <c r="B686" s="268" t="s">
        <v>2142</v>
      </c>
      <c r="C686" s="268"/>
      <c r="D686" s="268" t="s">
        <v>199</v>
      </c>
      <c r="E686" s="268" t="s">
        <v>78</v>
      </c>
      <c r="F686" s="268" t="s">
        <v>88</v>
      </c>
      <c r="G686" s="120">
        <v>0.2</v>
      </c>
      <c r="H686" s="269" t="s">
        <v>470</v>
      </c>
      <c r="I686" s="268" t="s">
        <v>1406</v>
      </c>
      <c r="J686" s="268" t="s">
        <v>2143</v>
      </c>
      <c r="K686" s="268" t="s">
        <v>2144</v>
      </c>
      <c r="L686" s="268" t="s">
        <v>102</v>
      </c>
      <c r="M686" s="268" t="s">
        <v>214</v>
      </c>
      <c r="N686" s="268" t="s">
        <v>215</v>
      </c>
    </row>
    <row r="687" spans="1:14" ht="24.75" hidden="1" x14ac:dyDescent="0.2">
      <c r="A687" s="267">
        <v>683</v>
      </c>
      <c r="B687" s="268" t="s">
        <v>2145</v>
      </c>
      <c r="C687" s="268"/>
      <c r="D687" s="268" t="s">
        <v>199</v>
      </c>
      <c r="E687" s="268" t="s">
        <v>78</v>
      </c>
      <c r="F687" s="268" t="s">
        <v>88</v>
      </c>
      <c r="G687" s="120">
        <v>0.2</v>
      </c>
      <c r="H687" s="269" t="s">
        <v>470</v>
      </c>
      <c r="I687" s="268" t="s">
        <v>1406</v>
      </c>
      <c r="J687" s="268" t="s">
        <v>2146</v>
      </c>
      <c r="K687" s="268" t="s">
        <v>2147</v>
      </c>
      <c r="L687" s="268" t="s">
        <v>102</v>
      </c>
      <c r="M687" s="268" t="s">
        <v>214</v>
      </c>
      <c r="N687" s="268" t="s">
        <v>215</v>
      </c>
    </row>
    <row r="688" spans="1:14" ht="24.75" hidden="1" x14ac:dyDescent="0.2">
      <c r="A688" s="267">
        <v>684</v>
      </c>
      <c r="B688" s="268" t="s">
        <v>2148</v>
      </c>
      <c r="C688" s="268"/>
      <c r="D688" s="268" t="s">
        <v>199</v>
      </c>
      <c r="E688" s="268" t="s">
        <v>78</v>
      </c>
      <c r="F688" s="268" t="s">
        <v>88</v>
      </c>
      <c r="G688" s="120">
        <v>0.2</v>
      </c>
      <c r="H688" s="269" t="s">
        <v>470</v>
      </c>
      <c r="I688" s="268" t="s">
        <v>1406</v>
      </c>
      <c r="J688" s="268" t="s">
        <v>2149</v>
      </c>
      <c r="K688" s="268" t="s">
        <v>2150</v>
      </c>
      <c r="L688" s="268" t="s">
        <v>102</v>
      </c>
      <c r="M688" s="268" t="s">
        <v>214</v>
      </c>
      <c r="N688" s="268" t="s">
        <v>215</v>
      </c>
    </row>
    <row r="689" spans="1:14" ht="24.75" hidden="1" x14ac:dyDescent="0.2">
      <c r="A689" s="267">
        <v>685</v>
      </c>
      <c r="B689" s="268" t="s">
        <v>2151</v>
      </c>
      <c r="C689" s="268"/>
      <c r="D689" s="268" t="s">
        <v>199</v>
      </c>
      <c r="E689" s="268" t="s">
        <v>78</v>
      </c>
      <c r="F689" s="268" t="s">
        <v>88</v>
      </c>
      <c r="G689" s="120">
        <v>0.2</v>
      </c>
      <c r="H689" s="269" t="s">
        <v>470</v>
      </c>
      <c r="I689" s="268" t="s">
        <v>1406</v>
      </c>
      <c r="J689" s="268" t="s">
        <v>2152</v>
      </c>
      <c r="K689" s="268" t="s">
        <v>2153</v>
      </c>
      <c r="L689" s="268" t="s">
        <v>102</v>
      </c>
      <c r="M689" s="268" t="s">
        <v>214</v>
      </c>
      <c r="N689" s="268" t="s">
        <v>215</v>
      </c>
    </row>
    <row r="690" spans="1:14" ht="24.75" hidden="1" x14ac:dyDescent="0.2">
      <c r="A690" s="267">
        <v>686</v>
      </c>
      <c r="B690" s="268" t="s">
        <v>2154</v>
      </c>
      <c r="C690" s="268"/>
      <c r="D690" s="268" t="s">
        <v>199</v>
      </c>
      <c r="E690" s="268" t="s">
        <v>78</v>
      </c>
      <c r="F690" s="268" t="s">
        <v>88</v>
      </c>
      <c r="G690" s="120">
        <v>0.2</v>
      </c>
      <c r="H690" s="269" t="s">
        <v>470</v>
      </c>
      <c r="I690" s="268" t="s">
        <v>1406</v>
      </c>
      <c r="J690" s="268" t="s">
        <v>2155</v>
      </c>
      <c r="K690" s="268" t="s">
        <v>2156</v>
      </c>
      <c r="L690" s="268" t="s">
        <v>102</v>
      </c>
      <c r="M690" s="268" t="s">
        <v>214</v>
      </c>
      <c r="N690" s="268" t="s">
        <v>215</v>
      </c>
    </row>
    <row r="691" spans="1:14" ht="24.75" hidden="1" x14ac:dyDescent="0.2">
      <c r="A691" s="267">
        <v>687</v>
      </c>
      <c r="B691" s="268" t="s">
        <v>2157</v>
      </c>
      <c r="C691" s="268"/>
      <c r="D691" s="268" t="s">
        <v>199</v>
      </c>
      <c r="E691" s="268" t="s">
        <v>78</v>
      </c>
      <c r="F691" s="268" t="s">
        <v>88</v>
      </c>
      <c r="G691" s="120">
        <v>0.2</v>
      </c>
      <c r="H691" s="269" t="s">
        <v>470</v>
      </c>
      <c r="I691" s="268" t="s">
        <v>1406</v>
      </c>
      <c r="J691" s="268" t="s">
        <v>2158</v>
      </c>
      <c r="K691" s="268" t="s">
        <v>2159</v>
      </c>
      <c r="L691" s="268" t="s">
        <v>102</v>
      </c>
      <c r="M691" s="268" t="s">
        <v>214</v>
      </c>
      <c r="N691" s="268" t="s">
        <v>215</v>
      </c>
    </row>
    <row r="692" spans="1:14" ht="24.75" hidden="1" x14ac:dyDescent="0.2">
      <c r="A692" s="267">
        <v>688</v>
      </c>
      <c r="B692" s="268" t="s">
        <v>2160</v>
      </c>
      <c r="C692" s="268"/>
      <c r="D692" s="268" t="s">
        <v>199</v>
      </c>
      <c r="E692" s="268" t="s">
        <v>78</v>
      </c>
      <c r="F692" s="268" t="s">
        <v>88</v>
      </c>
      <c r="G692" s="120">
        <v>0.2</v>
      </c>
      <c r="H692" s="269" t="s">
        <v>470</v>
      </c>
      <c r="I692" s="268" t="s">
        <v>1406</v>
      </c>
      <c r="J692" s="268" t="s">
        <v>2161</v>
      </c>
      <c r="K692" s="268" t="s">
        <v>2162</v>
      </c>
      <c r="L692" s="268" t="s">
        <v>102</v>
      </c>
      <c r="M692" s="268" t="s">
        <v>214</v>
      </c>
      <c r="N692" s="268" t="s">
        <v>215</v>
      </c>
    </row>
    <row r="693" spans="1:14" ht="24.75" hidden="1" x14ac:dyDescent="0.2">
      <c r="A693" s="267">
        <v>689</v>
      </c>
      <c r="B693" s="268" t="s">
        <v>2163</v>
      </c>
      <c r="C693" s="268"/>
      <c r="D693" s="268" t="s">
        <v>199</v>
      </c>
      <c r="E693" s="268" t="s">
        <v>78</v>
      </c>
      <c r="F693" s="268" t="s">
        <v>88</v>
      </c>
      <c r="G693" s="120">
        <v>0.2</v>
      </c>
      <c r="H693" s="269" t="s">
        <v>470</v>
      </c>
      <c r="I693" s="268" t="s">
        <v>1406</v>
      </c>
      <c r="J693" s="268" t="s">
        <v>2164</v>
      </c>
      <c r="K693" s="268" t="s">
        <v>2165</v>
      </c>
      <c r="L693" s="268" t="s">
        <v>102</v>
      </c>
      <c r="M693" s="268" t="s">
        <v>214</v>
      </c>
      <c r="N693" s="268" t="s">
        <v>215</v>
      </c>
    </row>
    <row r="694" spans="1:14" ht="24.75" hidden="1" x14ac:dyDescent="0.2">
      <c r="A694" s="267">
        <v>690</v>
      </c>
      <c r="B694" s="268" t="s">
        <v>2166</v>
      </c>
      <c r="C694" s="268"/>
      <c r="D694" s="268" t="s">
        <v>199</v>
      </c>
      <c r="E694" s="268" t="s">
        <v>78</v>
      </c>
      <c r="F694" s="268" t="s">
        <v>88</v>
      </c>
      <c r="G694" s="120">
        <v>0.2</v>
      </c>
      <c r="H694" s="269" t="s">
        <v>470</v>
      </c>
      <c r="I694" s="268" t="s">
        <v>1406</v>
      </c>
      <c r="J694" s="268" t="s">
        <v>2167</v>
      </c>
      <c r="K694" s="268" t="s">
        <v>2168</v>
      </c>
      <c r="L694" s="268" t="s">
        <v>102</v>
      </c>
      <c r="M694" s="268" t="s">
        <v>214</v>
      </c>
      <c r="N694" s="268" t="s">
        <v>215</v>
      </c>
    </row>
    <row r="695" spans="1:14" ht="24.75" hidden="1" x14ac:dyDescent="0.2">
      <c r="A695" s="267">
        <v>691</v>
      </c>
      <c r="B695" s="268" t="s">
        <v>2169</v>
      </c>
      <c r="C695" s="268"/>
      <c r="D695" s="268" t="s">
        <v>199</v>
      </c>
      <c r="E695" s="268" t="s">
        <v>78</v>
      </c>
      <c r="F695" s="268" t="s">
        <v>88</v>
      </c>
      <c r="G695" s="120">
        <v>0.2</v>
      </c>
      <c r="H695" s="269" t="s">
        <v>470</v>
      </c>
      <c r="I695" s="268" t="s">
        <v>1406</v>
      </c>
      <c r="J695" s="268" t="s">
        <v>2170</v>
      </c>
      <c r="K695" s="268" t="s">
        <v>2171</v>
      </c>
      <c r="L695" s="268" t="s">
        <v>102</v>
      </c>
      <c r="M695" s="268" t="s">
        <v>214</v>
      </c>
      <c r="N695" s="268" t="s">
        <v>215</v>
      </c>
    </row>
    <row r="696" spans="1:14" ht="24.75" hidden="1" x14ac:dyDescent="0.2">
      <c r="A696" s="267">
        <v>692</v>
      </c>
      <c r="B696" s="268" t="s">
        <v>2172</v>
      </c>
      <c r="C696" s="268"/>
      <c r="D696" s="268" t="s">
        <v>199</v>
      </c>
      <c r="E696" s="268" t="s">
        <v>78</v>
      </c>
      <c r="F696" s="268" t="s">
        <v>88</v>
      </c>
      <c r="G696" s="120">
        <v>0.2</v>
      </c>
      <c r="H696" s="269" t="s">
        <v>470</v>
      </c>
      <c r="I696" s="268" t="s">
        <v>1406</v>
      </c>
      <c r="J696" s="268" t="s">
        <v>2173</v>
      </c>
      <c r="K696" s="268" t="s">
        <v>2174</v>
      </c>
      <c r="L696" s="268" t="s">
        <v>102</v>
      </c>
      <c r="M696" s="268" t="s">
        <v>214</v>
      </c>
      <c r="N696" s="268" t="s">
        <v>215</v>
      </c>
    </row>
    <row r="697" spans="1:14" ht="24.75" hidden="1" x14ac:dyDescent="0.2">
      <c r="A697" s="267">
        <v>693</v>
      </c>
      <c r="B697" s="268" t="s">
        <v>2175</v>
      </c>
      <c r="C697" s="268"/>
      <c r="D697" s="268" t="s">
        <v>199</v>
      </c>
      <c r="E697" s="268" t="s">
        <v>78</v>
      </c>
      <c r="F697" s="268" t="s">
        <v>88</v>
      </c>
      <c r="G697" s="120">
        <v>0.2</v>
      </c>
      <c r="H697" s="269" t="s">
        <v>470</v>
      </c>
      <c r="I697" s="268" t="s">
        <v>1406</v>
      </c>
      <c r="J697" s="268" t="s">
        <v>2176</v>
      </c>
      <c r="K697" s="268" t="s">
        <v>2177</v>
      </c>
      <c r="L697" s="268" t="s">
        <v>102</v>
      </c>
      <c r="M697" s="268" t="s">
        <v>214</v>
      </c>
      <c r="N697" s="268" t="s">
        <v>215</v>
      </c>
    </row>
    <row r="698" spans="1:14" ht="24.75" hidden="1" x14ac:dyDescent="0.2">
      <c r="A698" s="267">
        <v>694</v>
      </c>
      <c r="B698" s="268" t="s">
        <v>2178</v>
      </c>
      <c r="C698" s="268"/>
      <c r="D698" s="268" t="s">
        <v>199</v>
      </c>
      <c r="E698" s="268" t="s">
        <v>78</v>
      </c>
      <c r="F698" s="268" t="s">
        <v>88</v>
      </c>
      <c r="G698" s="120">
        <v>0.2</v>
      </c>
      <c r="H698" s="269" t="s">
        <v>470</v>
      </c>
      <c r="I698" s="268" t="s">
        <v>1406</v>
      </c>
      <c r="J698" s="268" t="s">
        <v>2179</v>
      </c>
      <c r="K698" s="268" t="s">
        <v>2180</v>
      </c>
      <c r="L698" s="268" t="s">
        <v>102</v>
      </c>
      <c r="M698" s="268" t="s">
        <v>214</v>
      </c>
      <c r="N698" s="268" t="s">
        <v>215</v>
      </c>
    </row>
    <row r="699" spans="1:14" ht="24.75" hidden="1" x14ac:dyDescent="0.2">
      <c r="A699" s="267">
        <v>695</v>
      </c>
      <c r="B699" s="268" t="s">
        <v>2181</v>
      </c>
      <c r="C699" s="268"/>
      <c r="D699" s="268" t="s">
        <v>199</v>
      </c>
      <c r="E699" s="268" t="s">
        <v>78</v>
      </c>
      <c r="F699" s="268" t="s">
        <v>88</v>
      </c>
      <c r="G699" s="120">
        <v>0.2</v>
      </c>
      <c r="H699" s="269" t="s">
        <v>470</v>
      </c>
      <c r="I699" s="268" t="s">
        <v>1406</v>
      </c>
      <c r="J699" s="268" t="s">
        <v>2182</v>
      </c>
      <c r="K699" s="268" t="s">
        <v>2183</v>
      </c>
      <c r="L699" s="268" t="s">
        <v>102</v>
      </c>
      <c r="M699" s="268" t="s">
        <v>214</v>
      </c>
      <c r="N699" s="268" t="s">
        <v>215</v>
      </c>
    </row>
    <row r="700" spans="1:14" ht="24.75" hidden="1" x14ac:dyDescent="0.2">
      <c r="A700" s="267">
        <v>696</v>
      </c>
      <c r="B700" s="268" t="s">
        <v>2184</v>
      </c>
      <c r="C700" s="268"/>
      <c r="D700" s="268" t="s">
        <v>199</v>
      </c>
      <c r="E700" s="268" t="s">
        <v>78</v>
      </c>
      <c r="F700" s="268" t="s">
        <v>88</v>
      </c>
      <c r="G700" s="120">
        <v>0.2</v>
      </c>
      <c r="H700" s="269" t="s">
        <v>470</v>
      </c>
      <c r="I700" s="268" t="s">
        <v>1406</v>
      </c>
      <c r="J700" s="268" t="s">
        <v>2185</v>
      </c>
      <c r="K700" s="268" t="s">
        <v>2186</v>
      </c>
      <c r="L700" s="268" t="s">
        <v>102</v>
      </c>
      <c r="M700" s="268" t="s">
        <v>214</v>
      </c>
      <c r="N700" s="268" t="s">
        <v>215</v>
      </c>
    </row>
    <row r="701" spans="1:14" ht="24.75" hidden="1" x14ac:dyDescent="0.2">
      <c r="A701" s="267">
        <v>697</v>
      </c>
      <c r="B701" s="268" t="s">
        <v>2187</v>
      </c>
      <c r="C701" s="268"/>
      <c r="D701" s="268" t="s">
        <v>199</v>
      </c>
      <c r="E701" s="268" t="s">
        <v>78</v>
      </c>
      <c r="F701" s="268" t="s">
        <v>88</v>
      </c>
      <c r="G701" s="120">
        <v>0.2</v>
      </c>
      <c r="H701" s="269" t="s">
        <v>470</v>
      </c>
      <c r="I701" s="268" t="s">
        <v>1406</v>
      </c>
      <c r="J701" s="268" t="s">
        <v>2188</v>
      </c>
      <c r="K701" s="268" t="s">
        <v>2189</v>
      </c>
      <c r="L701" s="268" t="s">
        <v>102</v>
      </c>
      <c r="M701" s="268" t="s">
        <v>214</v>
      </c>
      <c r="N701" s="268" t="s">
        <v>215</v>
      </c>
    </row>
    <row r="702" spans="1:14" ht="24.75" hidden="1" x14ac:dyDescent="0.2">
      <c r="A702" s="267">
        <v>698</v>
      </c>
      <c r="B702" s="268" t="s">
        <v>2190</v>
      </c>
      <c r="C702" s="268"/>
      <c r="D702" s="268" t="s">
        <v>199</v>
      </c>
      <c r="E702" s="268" t="s">
        <v>78</v>
      </c>
      <c r="F702" s="268" t="s">
        <v>88</v>
      </c>
      <c r="G702" s="120">
        <v>0.2</v>
      </c>
      <c r="H702" s="269" t="s">
        <v>470</v>
      </c>
      <c r="I702" s="268" t="s">
        <v>1406</v>
      </c>
      <c r="J702" s="268" t="s">
        <v>2191</v>
      </c>
      <c r="K702" s="268" t="s">
        <v>2132</v>
      </c>
      <c r="L702" s="268" t="s">
        <v>102</v>
      </c>
      <c r="M702" s="268" t="s">
        <v>214</v>
      </c>
      <c r="N702" s="268" t="s">
        <v>215</v>
      </c>
    </row>
    <row r="703" spans="1:14" ht="24.75" hidden="1" x14ac:dyDescent="0.2">
      <c r="A703" s="267">
        <v>699</v>
      </c>
      <c r="B703" s="268" t="s">
        <v>2192</v>
      </c>
      <c r="C703" s="268"/>
      <c r="D703" s="268" t="s">
        <v>199</v>
      </c>
      <c r="E703" s="268" t="s">
        <v>78</v>
      </c>
      <c r="F703" s="268" t="s">
        <v>88</v>
      </c>
      <c r="G703" s="120">
        <v>0.2</v>
      </c>
      <c r="H703" s="269" t="s">
        <v>470</v>
      </c>
      <c r="I703" s="268" t="s">
        <v>1406</v>
      </c>
      <c r="J703" s="268" t="s">
        <v>2193</v>
      </c>
      <c r="K703" s="268" t="s">
        <v>2135</v>
      </c>
      <c r="L703" s="268" t="s">
        <v>102</v>
      </c>
      <c r="M703" s="268" t="s">
        <v>214</v>
      </c>
      <c r="N703" s="268" t="s">
        <v>215</v>
      </c>
    </row>
    <row r="704" spans="1:14" ht="24.75" hidden="1" x14ac:dyDescent="0.2">
      <c r="A704" s="267">
        <v>700</v>
      </c>
      <c r="B704" s="268" t="s">
        <v>2194</v>
      </c>
      <c r="C704" s="268"/>
      <c r="D704" s="268" t="s">
        <v>199</v>
      </c>
      <c r="E704" s="268" t="s">
        <v>78</v>
      </c>
      <c r="F704" s="268" t="s">
        <v>88</v>
      </c>
      <c r="G704" s="120">
        <v>0.2</v>
      </c>
      <c r="H704" s="269" t="s">
        <v>470</v>
      </c>
      <c r="I704" s="268" t="s">
        <v>1406</v>
      </c>
      <c r="J704" s="268" t="s">
        <v>2195</v>
      </c>
      <c r="K704" s="268" t="s">
        <v>2138</v>
      </c>
      <c r="L704" s="268" t="s">
        <v>102</v>
      </c>
      <c r="M704" s="268" t="s">
        <v>214</v>
      </c>
      <c r="N704" s="268" t="s">
        <v>215</v>
      </c>
    </row>
    <row r="705" spans="1:14" ht="24.75" hidden="1" x14ac:dyDescent="0.2">
      <c r="A705" s="267">
        <v>701</v>
      </c>
      <c r="B705" s="268" t="s">
        <v>2196</v>
      </c>
      <c r="C705" s="268"/>
      <c r="D705" s="268" t="s">
        <v>199</v>
      </c>
      <c r="E705" s="268" t="s">
        <v>78</v>
      </c>
      <c r="F705" s="268" t="s">
        <v>88</v>
      </c>
      <c r="G705" s="120">
        <v>0.2</v>
      </c>
      <c r="H705" s="269" t="s">
        <v>470</v>
      </c>
      <c r="I705" s="268" t="s">
        <v>1406</v>
      </c>
      <c r="J705" s="268" t="s">
        <v>2197</v>
      </c>
      <c r="K705" s="268" t="s">
        <v>2198</v>
      </c>
      <c r="L705" s="268" t="s">
        <v>102</v>
      </c>
      <c r="M705" s="268" t="s">
        <v>214</v>
      </c>
      <c r="N705" s="268" t="s">
        <v>215</v>
      </c>
    </row>
    <row r="706" spans="1:14" ht="24.75" hidden="1" x14ac:dyDescent="0.2">
      <c r="A706" s="267">
        <v>702</v>
      </c>
      <c r="B706" s="268" t="s">
        <v>2199</v>
      </c>
      <c r="C706" s="268"/>
      <c r="D706" s="268" t="s">
        <v>199</v>
      </c>
      <c r="E706" s="268" t="s">
        <v>78</v>
      </c>
      <c r="F706" s="268" t="s">
        <v>88</v>
      </c>
      <c r="G706" s="120">
        <v>0.2</v>
      </c>
      <c r="H706" s="269" t="s">
        <v>470</v>
      </c>
      <c r="I706" s="268" t="s">
        <v>1406</v>
      </c>
      <c r="J706" s="268" t="s">
        <v>2200</v>
      </c>
      <c r="K706" s="268" t="s">
        <v>2144</v>
      </c>
      <c r="L706" s="268" t="s">
        <v>102</v>
      </c>
      <c r="M706" s="268" t="s">
        <v>214</v>
      </c>
      <c r="N706" s="268" t="s">
        <v>215</v>
      </c>
    </row>
    <row r="707" spans="1:14" ht="24.75" hidden="1" x14ac:dyDescent="0.2">
      <c r="A707" s="267">
        <v>703</v>
      </c>
      <c r="B707" s="268" t="s">
        <v>2201</v>
      </c>
      <c r="C707" s="268"/>
      <c r="D707" s="268" t="s">
        <v>199</v>
      </c>
      <c r="E707" s="268" t="s">
        <v>78</v>
      </c>
      <c r="F707" s="268" t="s">
        <v>88</v>
      </c>
      <c r="G707" s="120">
        <v>0.2</v>
      </c>
      <c r="H707" s="269" t="s">
        <v>470</v>
      </c>
      <c r="I707" s="268" t="s">
        <v>1406</v>
      </c>
      <c r="J707" s="268" t="s">
        <v>2202</v>
      </c>
      <c r="K707" s="268" t="s">
        <v>2203</v>
      </c>
      <c r="L707" s="268" t="s">
        <v>102</v>
      </c>
      <c r="M707" s="268" t="s">
        <v>214</v>
      </c>
      <c r="N707" s="268" t="s">
        <v>215</v>
      </c>
    </row>
    <row r="708" spans="1:14" ht="24.75" hidden="1" x14ac:dyDescent="0.2">
      <c r="A708" s="267">
        <v>704</v>
      </c>
      <c r="B708" s="268" t="s">
        <v>2204</v>
      </c>
      <c r="C708" s="268"/>
      <c r="D708" s="268" t="s">
        <v>199</v>
      </c>
      <c r="E708" s="268" t="s">
        <v>78</v>
      </c>
      <c r="F708" s="268" t="s">
        <v>88</v>
      </c>
      <c r="G708" s="120">
        <v>0.2</v>
      </c>
      <c r="H708" s="269" t="s">
        <v>470</v>
      </c>
      <c r="I708" s="268" t="s">
        <v>1406</v>
      </c>
      <c r="J708" s="268" t="s">
        <v>2205</v>
      </c>
      <c r="K708" s="268" t="s">
        <v>2150</v>
      </c>
      <c r="L708" s="268" t="s">
        <v>102</v>
      </c>
      <c r="M708" s="268" t="s">
        <v>214</v>
      </c>
      <c r="N708" s="268" t="s">
        <v>215</v>
      </c>
    </row>
    <row r="709" spans="1:14" ht="24.75" hidden="1" x14ac:dyDescent="0.2">
      <c r="A709" s="267">
        <v>705</v>
      </c>
      <c r="B709" s="268" t="s">
        <v>2206</v>
      </c>
      <c r="C709" s="268"/>
      <c r="D709" s="268" t="s">
        <v>199</v>
      </c>
      <c r="E709" s="268" t="s">
        <v>78</v>
      </c>
      <c r="F709" s="268" t="s">
        <v>88</v>
      </c>
      <c r="G709" s="120">
        <v>0.2</v>
      </c>
      <c r="H709" s="269" t="s">
        <v>474</v>
      </c>
      <c r="I709" s="268" t="s">
        <v>1406</v>
      </c>
      <c r="J709" s="268" t="s">
        <v>2207</v>
      </c>
      <c r="K709" s="268" t="s">
        <v>2153</v>
      </c>
      <c r="L709" s="268" t="s">
        <v>102</v>
      </c>
      <c r="M709" s="268" t="s">
        <v>214</v>
      </c>
      <c r="N709" s="268" t="s">
        <v>215</v>
      </c>
    </row>
    <row r="710" spans="1:14" ht="24.75" hidden="1" x14ac:dyDescent="0.2">
      <c r="A710" s="267">
        <v>706</v>
      </c>
      <c r="B710" s="268" t="s">
        <v>2208</v>
      </c>
      <c r="C710" s="268"/>
      <c r="D710" s="268" t="s">
        <v>199</v>
      </c>
      <c r="E710" s="268" t="s">
        <v>78</v>
      </c>
      <c r="F710" s="268" t="s">
        <v>88</v>
      </c>
      <c r="G710" s="120">
        <v>0.2</v>
      </c>
      <c r="H710" s="269" t="s">
        <v>478</v>
      </c>
      <c r="I710" s="268" t="s">
        <v>1406</v>
      </c>
      <c r="J710" s="268" t="s">
        <v>2209</v>
      </c>
      <c r="K710" s="268" t="s">
        <v>2156</v>
      </c>
      <c r="L710" s="268" t="s">
        <v>102</v>
      </c>
      <c r="M710" s="268" t="s">
        <v>214</v>
      </c>
      <c r="N710" s="268" t="s">
        <v>215</v>
      </c>
    </row>
    <row r="711" spans="1:14" ht="24.75" hidden="1" x14ac:dyDescent="0.2">
      <c r="A711" s="267">
        <v>707</v>
      </c>
      <c r="B711" s="268" t="s">
        <v>2210</v>
      </c>
      <c r="C711" s="268"/>
      <c r="D711" s="268" t="s">
        <v>199</v>
      </c>
      <c r="E711" s="268" t="s">
        <v>78</v>
      </c>
      <c r="F711" s="268" t="s">
        <v>88</v>
      </c>
      <c r="G711" s="120">
        <v>0.2</v>
      </c>
      <c r="H711" s="269" t="s">
        <v>2211</v>
      </c>
      <c r="I711" s="268" t="s">
        <v>1406</v>
      </c>
      <c r="J711" s="268" t="s">
        <v>2212</v>
      </c>
      <c r="K711" s="268" t="s">
        <v>2159</v>
      </c>
      <c r="L711" s="268" t="s">
        <v>102</v>
      </c>
      <c r="M711" s="268" t="s">
        <v>214</v>
      </c>
      <c r="N711" s="268" t="s">
        <v>215</v>
      </c>
    </row>
    <row r="712" spans="1:14" ht="24.75" hidden="1" x14ac:dyDescent="0.2">
      <c r="A712" s="267">
        <v>708</v>
      </c>
      <c r="B712" s="268" t="s">
        <v>2213</v>
      </c>
      <c r="C712" s="268"/>
      <c r="D712" s="268" t="s">
        <v>199</v>
      </c>
      <c r="E712" s="268" t="s">
        <v>78</v>
      </c>
      <c r="F712" s="268" t="s">
        <v>88</v>
      </c>
      <c r="G712" s="120">
        <v>0.2</v>
      </c>
      <c r="H712" s="269" t="s">
        <v>2214</v>
      </c>
      <c r="I712" s="268" t="s">
        <v>1406</v>
      </c>
      <c r="J712" s="268" t="s">
        <v>2215</v>
      </c>
      <c r="K712" s="268" t="s">
        <v>2162</v>
      </c>
      <c r="L712" s="268" t="s">
        <v>102</v>
      </c>
      <c r="M712" s="268" t="s">
        <v>214</v>
      </c>
      <c r="N712" s="268" t="s">
        <v>215</v>
      </c>
    </row>
    <row r="713" spans="1:14" ht="24.75" hidden="1" x14ac:dyDescent="0.2">
      <c r="A713" s="267">
        <v>709</v>
      </c>
      <c r="B713" s="268" t="s">
        <v>2216</v>
      </c>
      <c r="C713" s="268"/>
      <c r="D713" s="268" t="s">
        <v>199</v>
      </c>
      <c r="E713" s="268" t="s">
        <v>78</v>
      </c>
      <c r="F713" s="268" t="s">
        <v>88</v>
      </c>
      <c r="G713" s="120">
        <v>0.2</v>
      </c>
      <c r="H713" s="269" t="s">
        <v>2217</v>
      </c>
      <c r="I713" s="268" t="s">
        <v>1406</v>
      </c>
      <c r="J713" s="268" t="s">
        <v>2218</v>
      </c>
      <c r="K713" s="268" t="s">
        <v>2165</v>
      </c>
      <c r="L713" s="268" t="s">
        <v>102</v>
      </c>
      <c r="M713" s="268" t="s">
        <v>214</v>
      </c>
      <c r="N713" s="268" t="s">
        <v>215</v>
      </c>
    </row>
    <row r="714" spans="1:14" ht="24.75" hidden="1" x14ac:dyDescent="0.2">
      <c r="A714" s="267">
        <v>710</v>
      </c>
      <c r="B714" s="268" t="s">
        <v>2219</v>
      </c>
      <c r="C714" s="268"/>
      <c r="D714" s="268" t="s">
        <v>199</v>
      </c>
      <c r="E714" s="268" t="s">
        <v>78</v>
      </c>
      <c r="F714" s="268" t="s">
        <v>88</v>
      </c>
      <c r="G714" s="120">
        <v>0.2</v>
      </c>
      <c r="H714" s="269" t="s">
        <v>2220</v>
      </c>
      <c r="I714" s="268" t="s">
        <v>1406</v>
      </c>
      <c r="J714" s="268" t="s">
        <v>2221</v>
      </c>
      <c r="K714" s="268" t="s">
        <v>2168</v>
      </c>
      <c r="L714" s="268" t="s">
        <v>102</v>
      </c>
      <c r="M714" s="268" t="s">
        <v>214</v>
      </c>
      <c r="N714" s="268" t="s">
        <v>215</v>
      </c>
    </row>
    <row r="715" spans="1:14" ht="24.75" hidden="1" x14ac:dyDescent="0.2">
      <c r="A715" s="267">
        <v>711</v>
      </c>
      <c r="B715" s="268" t="s">
        <v>2222</v>
      </c>
      <c r="C715" s="268"/>
      <c r="D715" s="268" t="s">
        <v>199</v>
      </c>
      <c r="E715" s="268" t="s">
        <v>78</v>
      </c>
      <c r="F715" s="268" t="s">
        <v>88</v>
      </c>
      <c r="G715" s="120">
        <v>0.2</v>
      </c>
      <c r="H715" s="269" t="s">
        <v>2223</v>
      </c>
      <c r="I715" s="268" t="s">
        <v>1406</v>
      </c>
      <c r="J715" s="268" t="s">
        <v>2224</v>
      </c>
      <c r="K715" s="268" t="s">
        <v>2171</v>
      </c>
      <c r="L715" s="268" t="s">
        <v>102</v>
      </c>
      <c r="M715" s="268" t="s">
        <v>214</v>
      </c>
      <c r="N715" s="268" t="s">
        <v>215</v>
      </c>
    </row>
    <row r="716" spans="1:14" ht="24.75" hidden="1" x14ac:dyDescent="0.2">
      <c r="A716" s="267">
        <v>712</v>
      </c>
      <c r="B716" s="268" t="s">
        <v>2225</v>
      </c>
      <c r="C716" s="268"/>
      <c r="D716" s="268" t="s">
        <v>199</v>
      </c>
      <c r="E716" s="268" t="s">
        <v>78</v>
      </c>
      <c r="F716" s="268" t="s">
        <v>88</v>
      </c>
      <c r="G716" s="120">
        <v>0.2</v>
      </c>
      <c r="H716" s="269" t="s">
        <v>2226</v>
      </c>
      <c r="I716" s="268" t="s">
        <v>1406</v>
      </c>
      <c r="J716" s="268" t="s">
        <v>2227</v>
      </c>
      <c r="K716" s="268" t="s">
        <v>2174</v>
      </c>
      <c r="L716" s="268" t="s">
        <v>102</v>
      </c>
      <c r="M716" s="268" t="s">
        <v>214</v>
      </c>
      <c r="N716" s="268" t="s">
        <v>215</v>
      </c>
    </row>
    <row r="717" spans="1:14" ht="24.75" hidden="1" x14ac:dyDescent="0.2">
      <c r="A717" s="267">
        <v>713</v>
      </c>
      <c r="B717" s="268" t="s">
        <v>2228</v>
      </c>
      <c r="C717" s="268"/>
      <c r="D717" s="268" t="s">
        <v>199</v>
      </c>
      <c r="E717" s="268" t="s">
        <v>78</v>
      </c>
      <c r="F717" s="268" t="s">
        <v>88</v>
      </c>
      <c r="G717" s="120">
        <v>0.2</v>
      </c>
      <c r="H717" s="269" t="s">
        <v>2229</v>
      </c>
      <c r="I717" s="268" t="s">
        <v>1406</v>
      </c>
      <c r="J717" s="268" t="s">
        <v>2230</v>
      </c>
      <c r="K717" s="268" t="s">
        <v>2177</v>
      </c>
      <c r="L717" s="268" t="s">
        <v>102</v>
      </c>
      <c r="M717" s="268" t="s">
        <v>214</v>
      </c>
      <c r="N717" s="268" t="s">
        <v>215</v>
      </c>
    </row>
    <row r="718" spans="1:14" ht="24.75" hidden="1" x14ac:dyDescent="0.2">
      <c r="A718" s="267">
        <v>714</v>
      </c>
      <c r="B718" s="268" t="s">
        <v>2231</v>
      </c>
      <c r="C718" s="268"/>
      <c r="D718" s="268" t="s">
        <v>199</v>
      </c>
      <c r="E718" s="268" t="s">
        <v>78</v>
      </c>
      <c r="F718" s="268" t="s">
        <v>88</v>
      </c>
      <c r="G718" s="120">
        <v>0.2</v>
      </c>
      <c r="H718" s="269" t="s">
        <v>2232</v>
      </c>
      <c r="I718" s="268" t="s">
        <v>1406</v>
      </c>
      <c r="J718" s="268" t="s">
        <v>2233</v>
      </c>
      <c r="K718" s="268" t="s">
        <v>2180</v>
      </c>
      <c r="L718" s="268" t="s">
        <v>102</v>
      </c>
      <c r="M718" s="268" t="s">
        <v>214</v>
      </c>
      <c r="N718" s="268" t="s">
        <v>215</v>
      </c>
    </row>
    <row r="719" spans="1:14" ht="24.75" hidden="1" x14ac:dyDescent="0.2">
      <c r="A719" s="267">
        <v>715</v>
      </c>
      <c r="B719" s="268" t="s">
        <v>2234</v>
      </c>
      <c r="C719" s="268"/>
      <c r="D719" s="268" t="s">
        <v>199</v>
      </c>
      <c r="E719" s="268" t="s">
        <v>78</v>
      </c>
      <c r="F719" s="268" t="s">
        <v>88</v>
      </c>
      <c r="G719" s="120">
        <v>0.2</v>
      </c>
      <c r="H719" s="269" t="s">
        <v>2235</v>
      </c>
      <c r="I719" s="268" t="s">
        <v>1406</v>
      </c>
      <c r="J719" s="268" t="s">
        <v>2236</v>
      </c>
      <c r="K719" s="268" t="s">
        <v>2183</v>
      </c>
      <c r="L719" s="268" t="s">
        <v>102</v>
      </c>
      <c r="M719" s="268" t="s">
        <v>214</v>
      </c>
      <c r="N719" s="268" t="s">
        <v>215</v>
      </c>
    </row>
    <row r="720" spans="1:14" ht="24.75" hidden="1" x14ac:dyDescent="0.2">
      <c r="A720" s="267">
        <v>716</v>
      </c>
      <c r="B720" s="268" t="s">
        <v>2237</v>
      </c>
      <c r="C720" s="268"/>
      <c r="D720" s="268" t="s">
        <v>199</v>
      </c>
      <c r="E720" s="268" t="s">
        <v>78</v>
      </c>
      <c r="F720" s="268" t="s">
        <v>88</v>
      </c>
      <c r="G720" s="120">
        <v>0.2</v>
      </c>
      <c r="H720" s="269" t="s">
        <v>2238</v>
      </c>
      <c r="I720" s="268" t="s">
        <v>1406</v>
      </c>
      <c r="J720" s="268" t="s">
        <v>2239</v>
      </c>
      <c r="K720" s="268" t="s">
        <v>2240</v>
      </c>
      <c r="L720" s="268" t="s">
        <v>102</v>
      </c>
      <c r="M720" s="268" t="s">
        <v>214</v>
      </c>
      <c r="N720" s="268" t="s">
        <v>215</v>
      </c>
    </row>
    <row r="721" spans="1:14" ht="24.75" hidden="1" x14ac:dyDescent="0.2">
      <c r="A721" s="267">
        <v>717</v>
      </c>
      <c r="B721" s="268" t="s">
        <v>2241</v>
      </c>
      <c r="C721" s="268"/>
      <c r="D721" s="268" t="s">
        <v>199</v>
      </c>
      <c r="E721" s="268" t="s">
        <v>78</v>
      </c>
      <c r="F721" s="268" t="s">
        <v>88</v>
      </c>
      <c r="G721" s="120">
        <v>0.2</v>
      </c>
      <c r="H721" s="269" t="s">
        <v>2242</v>
      </c>
      <c r="I721" s="268" t="s">
        <v>1406</v>
      </c>
      <c r="J721" s="268" t="s">
        <v>2243</v>
      </c>
      <c r="K721" s="268" t="s">
        <v>2244</v>
      </c>
      <c r="L721" s="268" t="s">
        <v>102</v>
      </c>
      <c r="M721" s="268" t="s">
        <v>214</v>
      </c>
      <c r="N721" s="268" t="s">
        <v>215</v>
      </c>
    </row>
  </sheetData>
  <autoFilter ref="A1:N721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12" showButton="0">
      <filters>
        <filter val="วิทยาลัยการเมืองและการปกครอง"/>
      </filters>
    </filterColumn>
  </autoFilter>
  <mergeCells count="473">
    <mergeCell ref="B566:C566"/>
    <mergeCell ref="B567:C567"/>
    <mergeCell ref="B568:C568"/>
    <mergeCell ref="B569:C569"/>
    <mergeCell ref="B570:C570"/>
    <mergeCell ref="B560:C560"/>
    <mergeCell ref="B561:C561"/>
    <mergeCell ref="B562:C562"/>
    <mergeCell ref="B563:C563"/>
    <mergeCell ref="B564:C564"/>
    <mergeCell ref="B565:C565"/>
    <mergeCell ref="B554:C554"/>
    <mergeCell ref="B555:C555"/>
    <mergeCell ref="B556:C556"/>
    <mergeCell ref="B557:C557"/>
    <mergeCell ref="B558:C558"/>
    <mergeCell ref="B559:C559"/>
    <mergeCell ref="B548:C548"/>
    <mergeCell ref="B549:C549"/>
    <mergeCell ref="B550:C550"/>
    <mergeCell ref="B551:C551"/>
    <mergeCell ref="B552:C552"/>
    <mergeCell ref="B553:C553"/>
    <mergeCell ref="B542:C542"/>
    <mergeCell ref="B543:C543"/>
    <mergeCell ref="B544:C544"/>
    <mergeCell ref="B545:C545"/>
    <mergeCell ref="B546:C546"/>
    <mergeCell ref="B547:C547"/>
    <mergeCell ref="B534:C534"/>
    <mergeCell ref="B535:C535"/>
    <mergeCell ref="B536:C536"/>
    <mergeCell ref="B539:C539"/>
    <mergeCell ref="B540:C540"/>
    <mergeCell ref="B541:C541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69:C469"/>
    <mergeCell ref="B470:C470"/>
    <mergeCell ref="B493:C493"/>
    <mergeCell ref="B495:C495"/>
    <mergeCell ref="B496:C496"/>
    <mergeCell ref="B497:C497"/>
    <mergeCell ref="B463:C463"/>
    <mergeCell ref="B464:C464"/>
    <mergeCell ref="B465:C465"/>
    <mergeCell ref="B466:C466"/>
    <mergeCell ref="B467:C467"/>
    <mergeCell ref="B468:C468"/>
    <mergeCell ref="B457:C457"/>
    <mergeCell ref="B458:C458"/>
    <mergeCell ref="B459:C459"/>
    <mergeCell ref="B460:C460"/>
    <mergeCell ref="B461:C461"/>
    <mergeCell ref="B462:C462"/>
    <mergeCell ref="B451:C451"/>
    <mergeCell ref="B452:C452"/>
    <mergeCell ref="B453:C453"/>
    <mergeCell ref="B454:C45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18:C418"/>
    <mergeCell ref="B419:C419"/>
    <mergeCell ref="B420:C420"/>
    <mergeCell ref="B430:C430"/>
    <mergeCell ref="B443:C443"/>
    <mergeCell ref="B444:C444"/>
    <mergeCell ref="B399:C399"/>
    <mergeCell ref="B413:C413"/>
    <mergeCell ref="B414:C414"/>
    <mergeCell ref="B415:C415"/>
    <mergeCell ref="B416:C416"/>
    <mergeCell ref="B417:C417"/>
    <mergeCell ref="B393:C393"/>
    <mergeCell ref="B394:C394"/>
    <mergeCell ref="B395:C395"/>
    <mergeCell ref="B396:C396"/>
    <mergeCell ref="B397:C397"/>
    <mergeCell ref="B398:C398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75:C375"/>
    <mergeCell ref="B376:C376"/>
    <mergeCell ref="B377:C377"/>
    <mergeCell ref="B378:C378"/>
    <mergeCell ref="B379:C379"/>
    <mergeCell ref="B380:C380"/>
    <mergeCell ref="B369:C369"/>
    <mergeCell ref="B370:C370"/>
    <mergeCell ref="B371:C371"/>
    <mergeCell ref="B372:C372"/>
    <mergeCell ref="B373:C373"/>
    <mergeCell ref="B374:C374"/>
    <mergeCell ref="B363:C363"/>
    <mergeCell ref="B364:C364"/>
    <mergeCell ref="B365:C365"/>
    <mergeCell ref="B366:C366"/>
    <mergeCell ref="B367:C367"/>
    <mergeCell ref="B368:C368"/>
    <mergeCell ref="B357:C357"/>
    <mergeCell ref="B358:C358"/>
    <mergeCell ref="B359:C359"/>
    <mergeCell ref="B360:C360"/>
    <mergeCell ref="B361:C361"/>
    <mergeCell ref="B362:C362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29:C229"/>
    <mergeCell ref="B230:C230"/>
    <mergeCell ref="B231:C231"/>
    <mergeCell ref="B252:C252"/>
    <mergeCell ref="B253:C253"/>
    <mergeCell ref="B254:C25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191:C191"/>
    <mergeCell ref="B192:C192"/>
    <mergeCell ref="B193:C193"/>
    <mergeCell ref="B194:C194"/>
    <mergeCell ref="B195:C195"/>
    <mergeCell ref="B216:C21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A3"/>
    <mergeCell ref="C1:I1"/>
    <mergeCell ref="M1:N1"/>
    <mergeCell ref="E2:F2"/>
    <mergeCell ref="M2:N2"/>
    <mergeCell ref="B4:C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'Z:\แบบเก็บข้อมูล\[QA4.3_template.xlsx]000'!#REF!</xm:f>
          </x14:formula1>
          <xm:sqref>D232:D252 D343 D399 E399:E448 F449:F452 F454:F468 E468 E453:F453 E469:F470</xm:sqref>
        </x14:dataValidation>
        <x14:dataValidation type="list" allowBlank="1" showInputMessage="1" showErrorMessage="1">
          <x14:formula1>
            <xm:f>'[2.1.2-2.1.3 -ก.ย.65.xlsx]000'!#REF!</xm:f>
          </x14:formula1>
          <xm:sqref>E23:E396 F5:F448 E536:E721 M2:N2 D5:D231 D253:D342 D344:D398 D400:D721</xm:sqref>
        </x14:dataValidation>
        <x14:dataValidation type="list" allowBlank="1" showInputMessage="1" showErrorMessage="1">
          <x14:formula1>
            <xm:f>'C:\Users\jammy\Desktop\กพร.-กจม.-กค-65\[01-2.1.2-2.1.3 - ก.ค.65.xlsx]000'!#REF!</xm:f>
          </x14:formula1>
          <xm:sqref>E471:F489</xm:sqref>
        </x14:dataValidation>
        <x14:dataValidation type="list" allowBlank="1" showInputMessage="1" showErrorMessage="1">
          <x14:formula1>
            <xm:f>'C:\Users\jammy\Downloads\[ข้อมูลเพิ่มเติมเดือน รอบ 9 เดือน ปร.ด.นวัตกร.xlsx]000'!#REF!</xm:f>
          </x14:formula1>
          <xm:sqref>E490:F496</xm:sqref>
        </x14:dataValidation>
        <x14:dataValidation type="list" allowBlank="1" showInputMessage="1" showErrorMessage="1">
          <x14:formula1>
            <xm:f>'C:\Users\jammy\Downloads\[2.1.2-2.1.3 -ส.ค.65 (1).xlsx]000'!#REF!</xm:f>
          </x14:formula1>
          <xm:sqref>E497:E535 F497:F721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8"/>
  <sheetViews>
    <sheetView topLeftCell="A515" zoomScale="80" zoomScaleNormal="80" workbookViewId="0">
      <selection activeCell="S6" sqref="S6:T13"/>
    </sheetView>
  </sheetViews>
  <sheetFormatPr defaultColWidth="9" defaultRowHeight="24" x14ac:dyDescent="0.55000000000000004"/>
  <cols>
    <col min="1" max="1" width="8.125" style="270" customWidth="1"/>
    <col min="2" max="2" width="13.25" style="350" customWidth="1"/>
    <col min="3" max="3" width="16.625" style="350" customWidth="1"/>
    <col min="4" max="4" width="27.625" style="272" customWidth="1"/>
    <col min="5" max="5" width="29.125" style="350" customWidth="1"/>
    <col min="6" max="6" width="26.375" style="350" customWidth="1"/>
    <col min="7" max="7" width="19.5" style="351" customWidth="1"/>
    <col min="8" max="16384" width="9" style="272"/>
  </cols>
  <sheetData>
    <row r="1" spans="1:7" ht="30.75" customHeight="1" x14ac:dyDescent="0.55000000000000004">
      <c r="B1" s="271"/>
      <c r="C1" s="271"/>
      <c r="E1" s="271" t="s">
        <v>2245</v>
      </c>
      <c r="F1" s="271"/>
      <c r="G1" s="271"/>
    </row>
    <row r="2" spans="1:7" ht="27.75" customHeight="1" x14ac:dyDescent="0.55000000000000004">
      <c r="A2" s="273"/>
      <c r="B2" s="274"/>
      <c r="C2" s="274"/>
      <c r="D2" s="274"/>
      <c r="E2" s="274" t="s">
        <v>2246</v>
      </c>
      <c r="F2" s="274"/>
      <c r="G2" s="275"/>
    </row>
    <row r="3" spans="1:7" ht="23.25" customHeight="1" x14ac:dyDescent="0.65">
      <c r="A3" s="276" t="s">
        <v>2247</v>
      </c>
      <c r="B3" s="277" t="s">
        <v>2248</v>
      </c>
      <c r="C3" s="277"/>
      <c r="D3" s="276" t="s">
        <v>2249</v>
      </c>
      <c r="E3" s="276" t="s">
        <v>2250</v>
      </c>
      <c r="F3" s="276" t="s">
        <v>74</v>
      </c>
      <c r="G3" s="278" t="s">
        <v>2251</v>
      </c>
    </row>
    <row r="4" spans="1:7" ht="23.25" customHeight="1" x14ac:dyDescent="0.55000000000000004">
      <c r="A4" s="279">
        <v>1</v>
      </c>
      <c r="B4" s="280" t="s">
        <v>2252</v>
      </c>
      <c r="C4" s="280"/>
      <c r="D4" s="281" t="s">
        <v>4</v>
      </c>
      <c r="E4" s="282" t="s">
        <v>2253</v>
      </c>
      <c r="F4" s="282" t="s">
        <v>129</v>
      </c>
      <c r="G4" s="283" t="s">
        <v>2254</v>
      </c>
    </row>
    <row r="5" spans="1:7" x14ac:dyDescent="0.55000000000000004">
      <c r="A5" s="279">
        <v>2</v>
      </c>
      <c r="B5" s="284" t="s">
        <v>2255</v>
      </c>
      <c r="C5" s="284"/>
      <c r="D5" s="285" t="s">
        <v>4</v>
      </c>
      <c r="E5" s="282" t="s">
        <v>2256</v>
      </c>
      <c r="F5" s="282" t="s">
        <v>129</v>
      </c>
      <c r="G5" s="283" t="s">
        <v>2257</v>
      </c>
    </row>
    <row r="6" spans="1:7" x14ac:dyDescent="0.55000000000000004">
      <c r="A6" s="279">
        <v>3</v>
      </c>
      <c r="B6" s="284" t="s">
        <v>2258</v>
      </c>
      <c r="C6" s="284"/>
      <c r="D6" s="281" t="s">
        <v>4</v>
      </c>
      <c r="E6" s="282" t="s">
        <v>2253</v>
      </c>
      <c r="F6" s="282" t="s">
        <v>188</v>
      </c>
      <c r="G6" s="283" t="s">
        <v>2259</v>
      </c>
    </row>
    <row r="7" spans="1:7" x14ac:dyDescent="0.55000000000000004">
      <c r="A7" s="279">
        <v>4</v>
      </c>
      <c r="B7" s="284" t="s">
        <v>2260</v>
      </c>
      <c r="C7" s="284"/>
      <c r="D7" s="281" t="s">
        <v>4</v>
      </c>
      <c r="E7" s="282" t="s">
        <v>2253</v>
      </c>
      <c r="F7" s="282" t="s">
        <v>188</v>
      </c>
      <c r="G7" s="283" t="s">
        <v>2261</v>
      </c>
    </row>
    <row r="8" spans="1:7" x14ac:dyDescent="0.55000000000000004">
      <c r="A8" s="279">
        <v>5</v>
      </c>
      <c r="B8" s="280" t="s">
        <v>2262</v>
      </c>
      <c r="C8" s="280"/>
      <c r="D8" s="281" t="s">
        <v>4</v>
      </c>
      <c r="E8" s="282" t="s">
        <v>2253</v>
      </c>
      <c r="F8" s="282" t="s">
        <v>188</v>
      </c>
      <c r="G8" s="283" t="s">
        <v>2263</v>
      </c>
    </row>
    <row r="9" spans="1:7" x14ac:dyDescent="0.55000000000000004">
      <c r="A9" s="279">
        <v>6</v>
      </c>
      <c r="B9" s="284" t="s">
        <v>2264</v>
      </c>
      <c r="C9" s="284"/>
      <c r="D9" s="281" t="s">
        <v>4</v>
      </c>
      <c r="E9" s="282" t="s">
        <v>2253</v>
      </c>
      <c r="F9" s="282" t="s">
        <v>188</v>
      </c>
      <c r="G9" s="286" t="s">
        <v>2265</v>
      </c>
    </row>
    <row r="10" spans="1:7" x14ac:dyDescent="0.55000000000000004">
      <c r="A10" s="279">
        <v>7</v>
      </c>
      <c r="B10" s="284" t="s">
        <v>2266</v>
      </c>
      <c r="C10" s="284"/>
      <c r="D10" s="281" t="s">
        <v>4</v>
      </c>
      <c r="E10" s="282" t="s">
        <v>2253</v>
      </c>
      <c r="F10" s="282" t="s">
        <v>188</v>
      </c>
      <c r="G10" s="286" t="s">
        <v>2267</v>
      </c>
    </row>
    <row r="11" spans="1:7" x14ac:dyDescent="0.55000000000000004">
      <c r="A11" s="279">
        <v>8</v>
      </c>
      <c r="B11" s="284" t="s">
        <v>2268</v>
      </c>
      <c r="C11" s="284"/>
      <c r="D11" s="281" t="s">
        <v>4</v>
      </c>
      <c r="E11" s="282" t="s">
        <v>2253</v>
      </c>
      <c r="F11" s="282" t="s">
        <v>188</v>
      </c>
      <c r="G11" s="286" t="s">
        <v>2269</v>
      </c>
    </row>
    <row r="12" spans="1:7" ht="23.25" customHeight="1" x14ac:dyDescent="0.55000000000000004">
      <c r="A12" s="279">
        <v>9</v>
      </c>
      <c r="B12" s="280" t="s">
        <v>2270</v>
      </c>
      <c r="C12" s="280"/>
      <c r="D12" s="281" t="s">
        <v>4</v>
      </c>
      <c r="E12" s="282" t="s">
        <v>2253</v>
      </c>
      <c r="F12" s="282" t="s">
        <v>188</v>
      </c>
      <c r="G12" s="286" t="s">
        <v>2271</v>
      </c>
    </row>
    <row r="13" spans="1:7" x14ac:dyDescent="0.55000000000000004">
      <c r="A13" s="279">
        <v>10</v>
      </c>
      <c r="B13" s="284" t="s">
        <v>2272</v>
      </c>
      <c r="C13" s="284"/>
      <c r="D13" s="281" t="s">
        <v>4</v>
      </c>
      <c r="E13" s="282" t="s">
        <v>2253</v>
      </c>
      <c r="F13" s="282" t="s">
        <v>188</v>
      </c>
      <c r="G13" s="286" t="s">
        <v>2263</v>
      </c>
    </row>
    <row r="14" spans="1:7" x14ac:dyDescent="0.55000000000000004">
      <c r="A14" s="279">
        <v>11</v>
      </c>
      <c r="B14" s="284" t="s">
        <v>2273</v>
      </c>
      <c r="C14" s="284"/>
      <c r="D14" s="281" t="s">
        <v>4</v>
      </c>
      <c r="E14" s="282" t="s">
        <v>2253</v>
      </c>
      <c r="F14" s="282" t="s">
        <v>188</v>
      </c>
      <c r="G14" s="286" t="s">
        <v>2274</v>
      </c>
    </row>
    <row r="15" spans="1:7" x14ac:dyDescent="0.55000000000000004">
      <c r="A15" s="279">
        <v>12</v>
      </c>
      <c r="B15" s="284" t="s">
        <v>2275</v>
      </c>
      <c r="C15" s="284"/>
      <c r="D15" s="287" t="s">
        <v>2276</v>
      </c>
      <c r="E15" s="282" t="s">
        <v>2253</v>
      </c>
      <c r="F15" s="282" t="s">
        <v>85</v>
      </c>
      <c r="G15" s="286" t="s">
        <v>2277</v>
      </c>
    </row>
    <row r="16" spans="1:7" ht="21.75" customHeight="1" x14ac:dyDescent="0.55000000000000004">
      <c r="A16" s="279">
        <v>13</v>
      </c>
      <c r="B16" s="280" t="s">
        <v>2278</v>
      </c>
      <c r="C16" s="280"/>
      <c r="D16" s="287" t="s">
        <v>2276</v>
      </c>
      <c r="E16" s="282" t="s">
        <v>2253</v>
      </c>
      <c r="F16" s="282" t="s">
        <v>85</v>
      </c>
      <c r="G16" s="286" t="s">
        <v>2279</v>
      </c>
    </row>
    <row r="17" spans="1:7" x14ac:dyDescent="0.55000000000000004">
      <c r="A17" s="279">
        <v>14</v>
      </c>
      <c r="B17" s="284" t="s">
        <v>2280</v>
      </c>
      <c r="C17" s="284"/>
      <c r="D17" s="288" t="s">
        <v>103</v>
      </c>
      <c r="E17" s="289" t="s">
        <v>2281</v>
      </c>
      <c r="F17" s="282" t="s">
        <v>104</v>
      </c>
      <c r="G17" s="286" t="s">
        <v>2282</v>
      </c>
    </row>
    <row r="18" spans="1:7" x14ac:dyDescent="0.55000000000000004">
      <c r="A18" s="279">
        <v>15</v>
      </c>
      <c r="B18" s="284" t="s">
        <v>2283</v>
      </c>
      <c r="C18" s="284"/>
      <c r="D18" s="281" t="s">
        <v>4</v>
      </c>
      <c r="E18" s="289" t="s">
        <v>1219</v>
      </c>
      <c r="F18" s="282" t="s">
        <v>93</v>
      </c>
      <c r="G18" s="286" t="s">
        <v>2284</v>
      </c>
    </row>
    <row r="19" spans="1:7" x14ac:dyDescent="0.55000000000000004">
      <c r="A19" s="279">
        <v>16</v>
      </c>
      <c r="B19" s="290" t="s">
        <v>2285</v>
      </c>
      <c r="C19" s="291"/>
      <c r="D19" s="281" t="s">
        <v>4</v>
      </c>
      <c r="E19" s="289" t="s">
        <v>1219</v>
      </c>
      <c r="F19" s="282" t="s">
        <v>93</v>
      </c>
      <c r="G19" s="286" t="s">
        <v>2284</v>
      </c>
    </row>
    <row r="20" spans="1:7" x14ac:dyDescent="0.55000000000000004">
      <c r="A20" s="279">
        <v>17</v>
      </c>
      <c r="B20" s="290" t="s">
        <v>2286</v>
      </c>
      <c r="C20" s="291"/>
      <c r="D20" s="292" t="s">
        <v>214</v>
      </c>
      <c r="E20" s="293" t="s">
        <v>2287</v>
      </c>
      <c r="F20" s="293" t="s">
        <v>215</v>
      </c>
      <c r="G20" s="286" t="s">
        <v>2288</v>
      </c>
    </row>
    <row r="21" spans="1:7" x14ac:dyDescent="0.55000000000000004">
      <c r="A21" s="279">
        <v>18</v>
      </c>
      <c r="B21" s="290" t="s">
        <v>2289</v>
      </c>
      <c r="C21" s="291"/>
      <c r="D21" s="292" t="s">
        <v>214</v>
      </c>
      <c r="E21" s="293" t="s">
        <v>2287</v>
      </c>
      <c r="F21" s="293" t="s">
        <v>215</v>
      </c>
      <c r="G21" s="286" t="s">
        <v>2290</v>
      </c>
    </row>
    <row r="22" spans="1:7" x14ac:dyDescent="0.55000000000000004">
      <c r="A22" s="279">
        <v>19</v>
      </c>
      <c r="B22" s="290" t="s">
        <v>2291</v>
      </c>
      <c r="C22" s="291"/>
      <c r="D22" s="292" t="s">
        <v>214</v>
      </c>
      <c r="E22" s="293" t="s">
        <v>2287</v>
      </c>
      <c r="F22" s="293" t="s">
        <v>215</v>
      </c>
      <c r="G22" s="286" t="s">
        <v>2292</v>
      </c>
    </row>
    <row r="23" spans="1:7" x14ac:dyDescent="0.55000000000000004">
      <c r="A23" s="279">
        <v>20</v>
      </c>
      <c r="B23" s="290" t="s">
        <v>2293</v>
      </c>
      <c r="C23" s="291"/>
      <c r="D23" s="292" t="s">
        <v>214</v>
      </c>
      <c r="E23" s="293" t="s">
        <v>2287</v>
      </c>
      <c r="F23" s="293" t="s">
        <v>215</v>
      </c>
      <c r="G23" s="286" t="s">
        <v>2261</v>
      </c>
    </row>
    <row r="24" spans="1:7" x14ac:dyDescent="0.55000000000000004">
      <c r="A24" s="279">
        <v>21</v>
      </c>
      <c r="B24" s="290" t="s">
        <v>2294</v>
      </c>
      <c r="C24" s="291"/>
      <c r="D24" s="292" t="s">
        <v>214</v>
      </c>
      <c r="E24" s="293" t="s">
        <v>2287</v>
      </c>
      <c r="F24" s="293" t="s">
        <v>215</v>
      </c>
      <c r="G24" s="286" t="s">
        <v>2261</v>
      </c>
    </row>
    <row r="25" spans="1:7" x14ac:dyDescent="0.55000000000000004">
      <c r="A25" s="279">
        <v>22</v>
      </c>
      <c r="B25" s="290" t="s">
        <v>2295</v>
      </c>
      <c r="C25" s="291"/>
      <c r="D25" s="292" t="s">
        <v>214</v>
      </c>
      <c r="E25" s="293" t="s">
        <v>2287</v>
      </c>
      <c r="F25" s="293" t="s">
        <v>215</v>
      </c>
      <c r="G25" s="286" t="s">
        <v>2296</v>
      </c>
    </row>
    <row r="26" spans="1:7" x14ac:dyDescent="0.55000000000000004">
      <c r="A26" s="279">
        <v>23</v>
      </c>
      <c r="B26" s="294" t="s">
        <v>2297</v>
      </c>
      <c r="C26" s="294"/>
      <c r="D26" s="292" t="s">
        <v>214</v>
      </c>
      <c r="E26" s="293" t="s">
        <v>2287</v>
      </c>
      <c r="F26" s="293" t="s">
        <v>215</v>
      </c>
      <c r="G26" s="295" t="s">
        <v>2298</v>
      </c>
    </row>
    <row r="27" spans="1:7" x14ac:dyDescent="0.55000000000000004">
      <c r="A27" s="279">
        <v>24</v>
      </c>
      <c r="B27" s="294" t="s">
        <v>2299</v>
      </c>
      <c r="C27" s="294"/>
      <c r="D27" s="292" t="s">
        <v>214</v>
      </c>
      <c r="E27" s="293" t="s">
        <v>2287</v>
      </c>
      <c r="F27" s="293" t="s">
        <v>215</v>
      </c>
      <c r="G27" s="295" t="s">
        <v>2300</v>
      </c>
    </row>
    <row r="28" spans="1:7" x14ac:dyDescent="0.55000000000000004">
      <c r="A28" s="279">
        <v>25</v>
      </c>
      <c r="B28" s="294" t="s">
        <v>2301</v>
      </c>
      <c r="C28" s="294"/>
      <c r="D28" s="292" t="s">
        <v>214</v>
      </c>
      <c r="E28" s="293" t="s">
        <v>2287</v>
      </c>
      <c r="F28" s="293" t="s">
        <v>215</v>
      </c>
      <c r="G28" s="295" t="s">
        <v>2302</v>
      </c>
    </row>
    <row r="29" spans="1:7" x14ac:dyDescent="0.55000000000000004">
      <c r="A29" s="279">
        <v>26</v>
      </c>
      <c r="B29" s="294" t="s">
        <v>2303</v>
      </c>
      <c r="C29" s="294"/>
      <c r="D29" s="292" t="s">
        <v>214</v>
      </c>
      <c r="E29" s="293" t="s">
        <v>2287</v>
      </c>
      <c r="F29" s="293" t="s">
        <v>215</v>
      </c>
      <c r="G29" s="295" t="s">
        <v>2292</v>
      </c>
    </row>
    <row r="30" spans="1:7" x14ac:dyDescent="0.55000000000000004">
      <c r="A30" s="279">
        <v>27</v>
      </c>
      <c r="B30" s="294" t="s">
        <v>2304</v>
      </c>
      <c r="C30" s="294"/>
      <c r="D30" s="292" t="s">
        <v>214</v>
      </c>
      <c r="E30" s="293" t="s">
        <v>2287</v>
      </c>
      <c r="F30" s="293" t="s">
        <v>215</v>
      </c>
      <c r="G30" s="295" t="s">
        <v>2305</v>
      </c>
    </row>
    <row r="31" spans="1:7" x14ac:dyDescent="0.55000000000000004">
      <c r="A31" s="279">
        <v>28</v>
      </c>
      <c r="B31" s="294" t="s">
        <v>2306</v>
      </c>
      <c r="C31" s="294"/>
      <c r="D31" s="292" t="s">
        <v>214</v>
      </c>
      <c r="E31" s="293" t="s">
        <v>2287</v>
      </c>
      <c r="F31" s="293" t="s">
        <v>215</v>
      </c>
      <c r="G31" s="295" t="s">
        <v>2290</v>
      </c>
    </row>
    <row r="32" spans="1:7" x14ac:dyDescent="0.55000000000000004">
      <c r="A32" s="279">
        <v>29</v>
      </c>
      <c r="B32" s="294" t="s">
        <v>2307</v>
      </c>
      <c r="C32" s="294"/>
      <c r="D32" s="292" t="s">
        <v>214</v>
      </c>
      <c r="E32" s="293" t="s">
        <v>2287</v>
      </c>
      <c r="F32" s="293" t="s">
        <v>215</v>
      </c>
      <c r="G32" s="295" t="s">
        <v>2302</v>
      </c>
    </row>
    <row r="33" spans="1:7" x14ac:dyDescent="0.55000000000000004">
      <c r="A33" s="279">
        <v>30</v>
      </c>
      <c r="B33" s="294" t="s">
        <v>2308</v>
      </c>
      <c r="C33" s="294"/>
      <c r="D33" s="292" t="s">
        <v>214</v>
      </c>
      <c r="E33" s="293" t="s">
        <v>2287</v>
      </c>
      <c r="F33" s="293" t="s">
        <v>215</v>
      </c>
      <c r="G33" s="295" t="s">
        <v>2298</v>
      </c>
    </row>
    <row r="34" spans="1:7" x14ac:dyDescent="0.55000000000000004">
      <c r="A34" s="279">
        <v>31</v>
      </c>
      <c r="B34" s="294" t="s">
        <v>2309</v>
      </c>
      <c r="C34" s="294"/>
      <c r="D34" s="292" t="s">
        <v>214</v>
      </c>
      <c r="E34" s="293" t="s">
        <v>2287</v>
      </c>
      <c r="F34" s="293" t="s">
        <v>215</v>
      </c>
      <c r="G34" s="295" t="s">
        <v>2288</v>
      </c>
    </row>
    <row r="35" spans="1:7" x14ac:dyDescent="0.55000000000000004">
      <c r="A35" s="279">
        <v>32</v>
      </c>
      <c r="B35" s="294" t="s">
        <v>2310</v>
      </c>
      <c r="C35" s="294"/>
      <c r="D35" s="292" t="s">
        <v>214</v>
      </c>
      <c r="E35" s="293" t="s">
        <v>2287</v>
      </c>
      <c r="F35" s="293" t="s">
        <v>215</v>
      </c>
      <c r="G35" s="295" t="s">
        <v>2292</v>
      </c>
    </row>
    <row r="36" spans="1:7" x14ac:dyDescent="0.55000000000000004">
      <c r="A36" s="279">
        <v>33</v>
      </c>
      <c r="B36" s="294" t="s">
        <v>2311</v>
      </c>
      <c r="C36" s="294"/>
      <c r="D36" s="292" t="s">
        <v>214</v>
      </c>
      <c r="E36" s="293" t="s">
        <v>2287</v>
      </c>
      <c r="F36" s="293" t="s">
        <v>215</v>
      </c>
      <c r="G36" s="295" t="s">
        <v>2312</v>
      </c>
    </row>
    <row r="37" spans="1:7" x14ac:dyDescent="0.55000000000000004">
      <c r="A37" s="279">
        <v>34</v>
      </c>
      <c r="B37" s="294" t="s">
        <v>2313</v>
      </c>
      <c r="C37" s="294"/>
      <c r="D37" s="296" t="s">
        <v>4</v>
      </c>
      <c r="E37" s="293" t="s">
        <v>2287</v>
      </c>
      <c r="F37" s="282" t="s">
        <v>93</v>
      </c>
      <c r="G37" s="295" t="s">
        <v>2314</v>
      </c>
    </row>
    <row r="38" spans="1:7" x14ac:dyDescent="0.55000000000000004">
      <c r="A38" s="279">
        <v>35</v>
      </c>
      <c r="B38" s="294" t="s">
        <v>2315</v>
      </c>
      <c r="C38" s="294"/>
      <c r="D38" s="296" t="s">
        <v>4</v>
      </c>
      <c r="E38" s="293" t="s">
        <v>2287</v>
      </c>
      <c r="F38" s="282" t="s">
        <v>93</v>
      </c>
      <c r="G38" s="295" t="s">
        <v>2314</v>
      </c>
    </row>
    <row r="39" spans="1:7" x14ac:dyDescent="0.55000000000000004">
      <c r="A39" s="279">
        <v>36</v>
      </c>
      <c r="B39" s="294" t="s">
        <v>2316</v>
      </c>
      <c r="C39" s="294"/>
      <c r="D39" s="296" t="s">
        <v>4</v>
      </c>
      <c r="E39" s="293" t="s">
        <v>2287</v>
      </c>
      <c r="F39" s="282" t="s">
        <v>93</v>
      </c>
      <c r="G39" s="295" t="s">
        <v>2317</v>
      </c>
    </row>
    <row r="40" spans="1:7" x14ac:dyDescent="0.55000000000000004">
      <c r="A40" s="279">
        <v>37</v>
      </c>
      <c r="B40" s="294" t="s">
        <v>2318</v>
      </c>
      <c r="C40" s="294"/>
      <c r="D40" s="296" t="s">
        <v>4</v>
      </c>
      <c r="E40" s="293" t="s">
        <v>2287</v>
      </c>
      <c r="F40" s="282" t="s">
        <v>93</v>
      </c>
      <c r="G40" s="295" t="s">
        <v>2319</v>
      </c>
    </row>
    <row r="41" spans="1:7" x14ac:dyDescent="0.55000000000000004">
      <c r="A41" s="279">
        <v>38</v>
      </c>
      <c r="B41" s="297" t="s">
        <v>2320</v>
      </c>
      <c r="C41" s="298"/>
      <c r="D41" s="296" t="s">
        <v>4</v>
      </c>
      <c r="E41" s="293" t="s">
        <v>2287</v>
      </c>
      <c r="F41" s="282" t="s">
        <v>93</v>
      </c>
      <c r="G41" s="295" t="s">
        <v>2321</v>
      </c>
    </row>
    <row r="42" spans="1:7" x14ac:dyDescent="0.55000000000000004">
      <c r="A42" s="279">
        <v>39</v>
      </c>
      <c r="B42" s="297" t="s">
        <v>2322</v>
      </c>
      <c r="C42" s="298"/>
      <c r="D42" s="296" t="s">
        <v>4</v>
      </c>
      <c r="E42" s="293" t="s">
        <v>2287</v>
      </c>
      <c r="F42" s="282" t="s">
        <v>93</v>
      </c>
      <c r="G42" s="295" t="s">
        <v>2323</v>
      </c>
    </row>
    <row r="43" spans="1:7" x14ac:dyDescent="0.55000000000000004">
      <c r="A43" s="279">
        <v>40</v>
      </c>
      <c r="B43" s="297" t="s">
        <v>2324</v>
      </c>
      <c r="C43" s="298"/>
      <c r="D43" s="299" t="s">
        <v>2325</v>
      </c>
      <c r="E43" s="300" t="s">
        <v>2326</v>
      </c>
      <c r="F43" s="300" t="s">
        <v>150</v>
      </c>
      <c r="G43" s="295" t="s">
        <v>2327</v>
      </c>
    </row>
    <row r="44" spans="1:7" x14ac:dyDescent="0.55000000000000004">
      <c r="A44" s="279">
        <v>41</v>
      </c>
      <c r="B44" s="297" t="s">
        <v>840</v>
      </c>
      <c r="C44" s="298"/>
      <c r="D44" s="301" t="s">
        <v>2325</v>
      </c>
      <c r="E44" s="300" t="s">
        <v>2328</v>
      </c>
      <c r="F44" s="300" t="s">
        <v>150</v>
      </c>
      <c r="G44" s="295" t="s">
        <v>2329</v>
      </c>
    </row>
    <row r="45" spans="1:7" x14ac:dyDescent="0.55000000000000004">
      <c r="A45" s="279">
        <v>42</v>
      </c>
      <c r="B45" s="302" t="s">
        <v>2330</v>
      </c>
      <c r="C45" s="302"/>
      <c r="D45" s="301" t="s">
        <v>2325</v>
      </c>
      <c r="E45" s="300" t="s">
        <v>2328</v>
      </c>
      <c r="F45" s="300" t="s">
        <v>150</v>
      </c>
      <c r="G45" s="295" t="s">
        <v>2331</v>
      </c>
    </row>
    <row r="46" spans="1:7" x14ac:dyDescent="0.55000000000000004">
      <c r="A46" s="279">
        <v>43</v>
      </c>
      <c r="B46" s="302" t="s">
        <v>2332</v>
      </c>
      <c r="C46" s="302"/>
      <c r="D46" s="301" t="s">
        <v>2325</v>
      </c>
      <c r="E46" s="300" t="s">
        <v>2328</v>
      </c>
      <c r="F46" s="300" t="s">
        <v>150</v>
      </c>
      <c r="G46" s="295" t="s">
        <v>2333</v>
      </c>
    </row>
    <row r="47" spans="1:7" x14ac:dyDescent="0.55000000000000004">
      <c r="A47" s="279">
        <v>44</v>
      </c>
      <c r="B47" s="302" t="s">
        <v>2334</v>
      </c>
      <c r="C47" s="302"/>
      <c r="D47" s="301" t="s">
        <v>2325</v>
      </c>
      <c r="E47" s="300" t="s">
        <v>2328</v>
      </c>
      <c r="F47" s="300" t="s">
        <v>150</v>
      </c>
      <c r="G47" s="295" t="s">
        <v>2335</v>
      </c>
    </row>
    <row r="48" spans="1:7" x14ac:dyDescent="0.55000000000000004">
      <c r="A48" s="279">
        <v>45</v>
      </c>
      <c r="B48" s="302" t="s">
        <v>2336</v>
      </c>
      <c r="C48" s="302"/>
      <c r="D48" s="301" t="s">
        <v>2325</v>
      </c>
      <c r="E48" s="300" t="s">
        <v>2328</v>
      </c>
      <c r="F48" s="300" t="s">
        <v>150</v>
      </c>
      <c r="G48" s="295" t="s">
        <v>2317</v>
      </c>
    </row>
    <row r="49" spans="1:7" x14ac:dyDescent="0.55000000000000004">
      <c r="A49" s="279">
        <v>46</v>
      </c>
      <c r="B49" s="302" t="s">
        <v>2337</v>
      </c>
      <c r="C49" s="302"/>
      <c r="D49" s="301" t="s">
        <v>2325</v>
      </c>
      <c r="E49" s="300" t="s">
        <v>2328</v>
      </c>
      <c r="F49" s="300" t="s">
        <v>150</v>
      </c>
      <c r="G49" s="295" t="s">
        <v>2338</v>
      </c>
    </row>
    <row r="50" spans="1:7" x14ac:dyDescent="0.55000000000000004">
      <c r="A50" s="279">
        <v>47</v>
      </c>
      <c r="B50" s="297" t="s">
        <v>2339</v>
      </c>
      <c r="C50" s="298"/>
      <c r="D50" s="301" t="s">
        <v>2325</v>
      </c>
      <c r="E50" s="300" t="s">
        <v>2328</v>
      </c>
      <c r="F50" s="300" t="s">
        <v>150</v>
      </c>
      <c r="G50" s="295" t="s">
        <v>2329</v>
      </c>
    </row>
    <row r="51" spans="1:7" x14ac:dyDescent="0.55000000000000004">
      <c r="A51" s="279">
        <v>48</v>
      </c>
      <c r="B51" s="297" t="s">
        <v>2340</v>
      </c>
      <c r="C51" s="298"/>
      <c r="D51" s="303" t="s">
        <v>2276</v>
      </c>
      <c r="E51" s="300" t="s">
        <v>2341</v>
      </c>
      <c r="F51" s="300" t="s">
        <v>85</v>
      </c>
      <c r="G51" s="295" t="s">
        <v>2296</v>
      </c>
    </row>
    <row r="52" spans="1:7" x14ac:dyDescent="0.55000000000000004">
      <c r="A52" s="279">
        <v>49</v>
      </c>
      <c r="B52" s="297" t="s">
        <v>2342</v>
      </c>
      <c r="C52" s="298"/>
      <c r="D52" s="303" t="s">
        <v>2276</v>
      </c>
      <c r="E52" s="300" t="s">
        <v>2341</v>
      </c>
      <c r="F52" s="300" t="s">
        <v>85</v>
      </c>
      <c r="G52" s="295" t="s">
        <v>2296</v>
      </c>
    </row>
    <row r="53" spans="1:7" x14ac:dyDescent="0.55000000000000004">
      <c r="A53" s="279">
        <v>50</v>
      </c>
      <c r="B53" s="297" t="s">
        <v>2343</v>
      </c>
      <c r="C53" s="298"/>
      <c r="D53" s="303" t="s">
        <v>2276</v>
      </c>
      <c r="E53" s="300" t="s">
        <v>2341</v>
      </c>
      <c r="F53" s="300" t="s">
        <v>85</v>
      </c>
      <c r="G53" s="295" t="s">
        <v>2296</v>
      </c>
    </row>
    <row r="54" spans="1:7" x14ac:dyDescent="0.55000000000000004">
      <c r="A54" s="279">
        <v>51</v>
      </c>
      <c r="B54" s="297" t="s">
        <v>2344</v>
      </c>
      <c r="C54" s="298"/>
      <c r="D54" s="303" t="s">
        <v>2276</v>
      </c>
      <c r="E54" s="300" t="s">
        <v>2341</v>
      </c>
      <c r="F54" s="300" t="s">
        <v>85</v>
      </c>
      <c r="G54" s="295" t="s">
        <v>2345</v>
      </c>
    </row>
    <row r="55" spans="1:7" x14ac:dyDescent="0.55000000000000004">
      <c r="A55" s="279">
        <v>52</v>
      </c>
      <c r="B55" s="304" t="s">
        <v>2346</v>
      </c>
      <c r="C55" s="305"/>
      <c r="D55" s="303" t="s">
        <v>2276</v>
      </c>
      <c r="E55" s="300" t="s">
        <v>2341</v>
      </c>
      <c r="F55" s="300" t="s">
        <v>85</v>
      </c>
      <c r="G55" s="295" t="s">
        <v>2296</v>
      </c>
    </row>
    <row r="56" spans="1:7" x14ac:dyDescent="0.55000000000000004">
      <c r="B56" s="306"/>
      <c r="C56" s="306"/>
      <c r="D56" s="306"/>
      <c r="E56" s="306" t="s">
        <v>2347</v>
      </c>
      <c r="F56" s="306"/>
      <c r="G56" s="306"/>
    </row>
    <row r="57" spans="1:7" x14ac:dyDescent="0.55000000000000004">
      <c r="A57" s="307">
        <v>53</v>
      </c>
      <c r="B57" s="297" t="s">
        <v>2348</v>
      </c>
      <c r="C57" s="298"/>
      <c r="D57" s="296" t="s">
        <v>4</v>
      </c>
      <c r="E57" s="300" t="s">
        <v>2349</v>
      </c>
      <c r="F57" s="300" t="s">
        <v>124</v>
      </c>
      <c r="G57" s="295" t="s">
        <v>2350</v>
      </c>
    </row>
    <row r="58" spans="1:7" x14ac:dyDescent="0.55000000000000004">
      <c r="A58" s="307">
        <v>54</v>
      </c>
      <c r="B58" s="297" t="s">
        <v>123</v>
      </c>
      <c r="C58" s="298"/>
      <c r="D58" s="296" t="s">
        <v>4</v>
      </c>
      <c r="E58" s="300" t="s">
        <v>2349</v>
      </c>
      <c r="F58" s="300" t="s">
        <v>124</v>
      </c>
      <c r="G58" s="295" t="s">
        <v>2292</v>
      </c>
    </row>
    <row r="59" spans="1:7" x14ac:dyDescent="0.55000000000000004">
      <c r="A59" s="307">
        <v>55</v>
      </c>
      <c r="B59" s="297" t="s">
        <v>2351</v>
      </c>
      <c r="C59" s="298"/>
      <c r="D59" s="296" t="s">
        <v>4</v>
      </c>
      <c r="E59" s="300" t="s">
        <v>2349</v>
      </c>
      <c r="F59" s="300" t="s">
        <v>124</v>
      </c>
      <c r="G59" s="295" t="s">
        <v>2352</v>
      </c>
    </row>
    <row r="60" spans="1:7" x14ac:dyDescent="0.55000000000000004">
      <c r="A60" s="307">
        <v>56</v>
      </c>
      <c r="B60" s="297" t="s">
        <v>2353</v>
      </c>
      <c r="C60" s="298"/>
      <c r="D60" s="296" t="s">
        <v>4</v>
      </c>
      <c r="E60" s="300" t="s">
        <v>2349</v>
      </c>
      <c r="F60" s="300" t="s">
        <v>124</v>
      </c>
      <c r="G60" s="295" t="s">
        <v>2298</v>
      </c>
    </row>
    <row r="61" spans="1:7" x14ac:dyDescent="0.55000000000000004">
      <c r="A61" s="307">
        <v>57</v>
      </c>
      <c r="B61" s="297" t="s">
        <v>128</v>
      </c>
      <c r="C61" s="298"/>
      <c r="D61" s="296" t="s">
        <v>4</v>
      </c>
      <c r="E61" s="300" t="s">
        <v>2256</v>
      </c>
      <c r="F61" s="300" t="s">
        <v>129</v>
      </c>
      <c r="G61" s="295" t="s">
        <v>2354</v>
      </c>
    </row>
    <row r="62" spans="1:7" x14ac:dyDescent="0.55000000000000004">
      <c r="A62" s="307">
        <v>58</v>
      </c>
      <c r="B62" s="297" t="s">
        <v>133</v>
      </c>
      <c r="C62" s="298"/>
      <c r="D62" s="296" t="s">
        <v>4</v>
      </c>
      <c r="E62" s="300" t="s">
        <v>2256</v>
      </c>
      <c r="F62" s="300" t="s">
        <v>129</v>
      </c>
      <c r="G62" s="295" t="s">
        <v>2355</v>
      </c>
    </row>
    <row r="63" spans="1:7" x14ac:dyDescent="0.55000000000000004">
      <c r="A63" s="307">
        <v>59</v>
      </c>
      <c r="B63" s="297" t="s">
        <v>2356</v>
      </c>
      <c r="C63" s="298"/>
      <c r="D63" s="308" t="s">
        <v>139</v>
      </c>
      <c r="E63" s="300" t="s">
        <v>2256</v>
      </c>
      <c r="F63" s="300" t="s">
        <v>2357</v>
      </c>
      <c r="G63" s="295" t="s">
        <v>2354</v>
      </c>
    </row>
    <row r="64" spans="1:7" x14ac:dyDescent="0.55000000000000004">
      <c r="A64" s="307">
        <v>60</v>
      </c>
      <c r="B64" s="297" t="s">
        <v>2358</v>
      </c>
      <c r="C64" s="298"/>
      <c r="D64" s="309" t="s">
        <v>4</v>
      </c>
      <c r="E64" s="300" t="s">
        <v>2253</v>
      </c>
      <c r="F64" s="300" t="s">
        <v>188</v>
      </c>
      <c r="G64" s="295" t="s">
        <v>2261</v>
      </c>
    </row>
    <row r="65" spans="1:7" x14ac:dyDescent="0.55000000000000004">
      <c r="A65" s="307">
        <v>61</v>
      </c>
      <c r="B65" s="297" t="s">
        <v>2359</v>
      </c>
      <c r="C65" s="298"/>
      <c r="D65" s="309" t="s">
        <v>4</v>
      </c>
      <c r="E65" s="300" t="s">
        <v>2253</v>
      </c>
      <c r="F65" s="300" t="s">
        <v>188</v>
      </c>
      <c r="G65" s="295" t="s">
        <v>2263</v>
      </c>
    </row>
    <row r="66" spans="1:7" x14ac:dyDescent="0.55000000000000004">
      <c r="A66" s="307">
        <v>62</v>
      </c>
      <c r="B66" s="297" t="s">
        <v>2360</v>
      </c>
      <c r="C66" s="298"/>
      <c r="D66" s="309" t="s">
        <v>4</v>
      </c>
      <c r="E66" s="300" t="s">
        <v>2253</v>
      </c>
      <c r="F66" s="300" t="s">
        <v>188</v>
      </c>
      <c r="G66" s="295" t="s">
        <v>2259</v>
      </c>
    </row>
    <row r="67" spans="1:7" x14ac:dyDescent="0.55000000000000004">
      <c r="A67" s="307">
        <v>63</v>
      </c>
      <c r="B67" s="297" t="s">
        <v>2361</v>
      </c>
      <c r="C67" s="298"/>
      <c r="D67" s="310" t="s">
        <v>2276</v>
      </c>
      <c r="E67" s="300" t="s">
        <v>2253</v>
      </c>
      <c r="F67" s="300" t="s">
        <v>85</v>
      </c>
      <c r="G67" s="295" t="s">
        <v>2362</v>
      </c>
    </row>
    <row r="68" spans="1:7" x14ac:dyDescent="0.55000000000000004">
      <c r="A68" s="307">
        <v>64</v>
      </c>
      <c r="B68" s="297" t="s">
        <v>2363</v>
      </c>
      <c r="C68" s="298"/>
      <c r="D68" s="310" t="s">
        <v>2276</v>
      </c>
      <c r="E68" s="300" t="s">
        <v>2253</v>
      </c>
      <c r="F68" s="300" t="s">
        <v>85</v>
      </c>
      <c r="G68" s="295" t="s">
        <v>2314</v>
      </c>
    </row>
    <row r="69" spans="1:7" x14ac:dyDescent="0.55000000000000004">
      <c r="A69" s="307">
        <v>65</v>
      </c>
      <c r="B69" s="297" t="s">
        <v>2364</v>
      </c>
      <c r="C69" s="298"/>
      <c r="D69" s="310" t="s">
        <v>2276</v>
      </c>
      <c r="E69" s="300" t="s">
        <v>2253</v>
      </c>
      <c r="F69" s="300" t="s">
        <v>85</v>
      </c>
      <c r="G69" s="295" t="s">
        <v>2279</v>
      </c>
    </row>
    <row r="70" spans="1:7" x14ac:dyDescent="0.55000000000000004">
      <c r="A70" s="307">
        <v>66</v>
      </c>
      <c r="B70" s="297" t="s">
        <v>2365</v>
      </c>
      <c r="C70" s="298"/>
      <c r="D70" s="310" t="s">
        <v>2276</v>
      </c>
      <c r="E70" s="300" t="s">
        <v>2253</v>
      </c>
      <c r="F70" s="300" t="s">
        <v>85</v>
      </c>
      <c r="G70" s="295" t="s">
        <v>2366</v>
      </c>
    </row>
    <row r="71" spans="1:7" x14ac:dyDescent="0.55000000000000004">
      <c r="A71" s="307">
        <v>67</v>
      </c>
      <c r="B71" s="297" t="s">
        <v>2367</v>
      </c>
      <c r="C71" s="298"/>
      <c r="D71" s="310" t="s">
        <v>2276</v>
      </c>
      <c r="E71" s="300" t="s">
        <v>2253</v>
      </c>
      <c r="F71" s="300" t="s">
        <v>85</v>
      </c>
      <c r="G71" s="295" t="s">
        <v>2368</v>
      </c>
    </row>
    <row r="72" spans="1:7" x14ac:dyDescent="0.55000000000000004">
      <c r="A72" s="307">
        <v>68</v>
      </c>
      <c r="B72" s="297" t="s">
        <v>2369</v>
      </c>
      <c r="C72" s="298"/>
      <c r="D72" s="310" t="s">
        <v>2276</v>
      </c>
      <c r="E72" s="300" t="s">
        <v>2253</v>
      </c>
      <c r="F72" s="300" t="s">
        <v>85</v>
      </c>
      <c r="G72" s="295" t="s">
        <v>2259</v>
      </c>
    </row>
    <row r="73" spans="1:7" x14ac:dyDescent="0.55000000000000004">
      <c r="A73" s="307">
        <v>69</v>
      </c>
      <c r="B73" s="297" t="s">
        <v>2370</v>
      </c>
      <c r="C73" s="298"/>
      <c r="D73" s="310" t="s">
        <v>2276</v>
      </c>
      <c r="E73" s="300" t="s">
        <v>2253</v>
      </c>
      <c r="F73" s="300" t="s">
        <v>85</v>
      </c>
      <c r="G73" s="295" t="s">
        <v>2259</v>
      </c>
    </row>
    <row r="74" spans="1:7" x14ac:dyDescent="0.55000000000000004">
      <c r="A74" s="307">
        <v>70</v>
      </c>
      <c r="B74" s="297" t="s">
        <v>2371</v>
      </c>
      <c r="C74" s="298"/>
      <c r="D74" s="310" t="s">
        <v>2276</v>
      </c>
      <c r="E74" s="300" t="s">
        <v>2253</v>
      </c>
      <c r="F74" s="300" t="s">
        <v>85</v>
      </c>
      <c r="G74" s="295" t="s">
        <v>2259</v>
      </c>
    </row>
    <row r="75" spans="1:7" x14ac:dyDescent="0.55000000000000004">
      <c r="A75" s="307">
        <v>71</v>
      </c>
      <c r="B75" s="297" t="s">
        <v>2372</v>
      </c>
      <c r="C75" s="298"/>
      <c r="D75" s="311" t="s">
        <v>103</v>
      </c>
      <c r="E75" s="300" t="s">
        <v>2281</v>
      </c>
      <c r="F75" s="300" t="s">
        <v>104</v>
      </c>
      <c r="G75" s="295" t="s">
        <v>2373</v>
      </c>
    </row>
    <row r="76" spans="1:7" x14ac:dyDescent="0.55000000000000004">
      <c r="A76" s="307">
        <v>72</v>
      </c>
      <c r="B76" s="297" t="s">
        <v>2374</v>
      </c>
      <c r="C76" s="298"/>
      <c r="D76" s="296" t="s">
        <v>4</v>
      </c>
      <c r="E76" s="300" t="s">
        <v>2281</v>
      </c>
      <c r="F76" s="300" t="s">
        <v>188</v>
      </c>
      <c r="G76" s="295" t="s">
        <v>2375</v>
      </c>
    </row>
    <row r="77" spans="1:7" x14ac:dyDescent="0.55000000000000004">
      <c r="A77" s="307">
        <v>73</v>
      </c>
      <c r="B77" s="297" t="s">
        <v>2376</v>
      </c>
      <c r="C77" s="298"/>
      <c r="D77" s="296" t="s">
        <v>4</v>
      </c>
      <c r="E77" s="300" t="s">
        <v>2287</v>
      </c>
      <c r="F77" s="300" t="s">
        <v>93</v>
      </c>
      <c r="G77" s="295" t="s">
        <v>2323</v>
      </c>
    </row>
    <row r="78" spans="1:7" x14ac:dyDescent="0.55000000000000004">
      <c r="A78" s="307">
        <v>74</v>
      </c>
      <c r="B78" s="297" t="s">
        <v>2377</v>
      </c>
      <c r="C78" s="298"/>
      <c r="D78" s="296" t="s">
        <v>4</v>
      </c>
      <c r="E78" s="300" t="s">
        <v>2287</v>
      </c>
      <c r="F78" s="300" t="s">
        <v>93</v>
      </c>
      <c r="G78" s="295" t="s">
        <v>2300</v>
      </c>
    </row>
    <row r="79" spans="1:7" x14ac:dyDescent="0.55000000000000004">
      <c r="A79" s="307">
        <v>75</v>
      </c>
      <c r="B79" s="297" t="s">
        <v>2378</v>
      </c>
      <c r="C79" s="298"/>
      <c r="D79" s="301" t="s">
        <v>2325</v>
      </c>
      <c r="E79" s="300" t="s">
        <v>2379</v>
      </c>
      <c r="F79" s="300" t="s">
        <v>2380</v>
      </c>
      <c r="G79" s="295" t="s">
        <v>2381</v>
      </c>
    </row>
    <row r="80" spans="1:7" x14ac:dyDescent="0.55000000000000004">
      <c r="A80" s="307">
        <v>76</v>
      </c>
      <c r="B80" s="297" t="s">
        <v>144</v>
      </c>
      <c r="C80" s="298"/>
      <c r="D80" s="301" t="s">
        <v>2325</v>
      </c>
      <c r="E80" s="300" t="s">
        <v>2379</v>
      </c>
      <c r="F80" s="300" t="s">
        <v>2380</v>
      </c>
      <c r="G80" s="295" t="s">
        <v>2382</v>
      </c>
    </row>
    <row r="81" spans="1:7" x14ac:dyDescent="0.55000000000000004">
      <c r="A81" s="307">
        <v>77</v>
      </c>
      <c r="B81" s="297" t="s">
        <v>2383</v>
      </c>
      <c r="C81" s="298"/>
      <c r="D81" s="301" t="s">
        <v>2325</v>
      </c>
      <c r="E81" s="300" t="s">
        <v>2379</v>
      </c>
      <c r="F81" s="300" t="s">
        <v>2380</v>
      </c>
      <c r="G81" s="295" t="s">
        <v>2384</v>
      </c>
    </row>
    <row r="82" spans="1:7" x14ac:dyDescent="0.55000000000000004">
      <c r="A82" s="307">
        <v>78</v>
      </c>
      <c r="B82" s="297" t="s">
        <v>2385</v>
      </c>
      <c r="C82" s="298"/>
      <c r="D82" s="301" t="s">
        <v>2325</v>
      </c>
      <c r="E82" s="300" t="s">
        <v>2379</v>
      </c>
      <c r="F82" s="300" t="s">
        <v>2380</v>
      </c>
      <c r="G82" s="295" t="s">
        <v>2263</v>
      </c>
    </row>
    <row r="83" spans="1:7" x14ac:dyDescent="0.55000000000000004">
      <c r="A83" s="307">
        <v>79</v>
      </c>
      <c r="B83" s="297" t="s">
        <v>2386</v>
      </c>
      <c r="C83" s="298"/>
      <c r="D83" s="301" t="s">
        <v>2325</v>
      </c>
      <c r="E83" s="300" t="s">
        <v>2379</v>
      </c>
      <c r="F83" s="300" t="s">
        <v>2380</v>
      </c>
      <c r="G83" s="295" t="s">
        <v>2387</v>
      </c>
    </row>
    <row r="84" spans="1:7" x14ac:dyDescent="0.55000000000000004">
      <c r="A84" s="307">
        <v>80</v>
      </c>
      <c r="B84" s="297" t="s">
        <v>2388</v>
      </c>
      <c r="C84" s="298"/>
      <c r="D84" s="301" t="s">
        <v>2325</v>
      </c>
      <c r="E84" s="300" t="s">
        <v>2379</v>
      </c>
      <c r="F84" s="300" t="s">
        <v>2380</v>
      </c>
      <c r="G84" s="295" t="s">
        <v>2292</v>
      </c>
    </row>
    <row r="85" spans="1:7" x14ac:dyDescent="0.55000000000000004">
      <c r="A85" s="307">
        <v>81</v>
      </c>
      <c r="B85" s="297" t="s">
        <v>793</v>
      </c>
      <c r="C85" s="298"/>
      <c r="D85" s="301" t="s">
        <v>2325</v>
      </c>
      <c r="E85" s="300" t="s">
        <v>2379</v>
      </c>
      <c r="F85" s="300" t="s">
        <v>2380</v>
      </c>
      <c r="G85" s="295" t="s">
        <v>2389</v>
      </c>
    </row>
    <row r="86" spans="1:7" x14ac:dyDescent="0.55000000000000004">
      <c r="A86" s="307">
        <v>82</v>
      </c>
      <c r="B86" s="297" t="s">
        <v>2390</v>
      </c>
      <c r="C86" s="298"/>
      <c r="D86" s="301" t="s">
        <v>2325</v>
      </c>
      <c r="E86" s="300" t="s">
        <v>2379</v>
      </c>
      <c r="F86" s="300" t="s">
        <v>2380</v>
      </c>
      <c r="G86" s="295" t="s">
        <v>2389</v>
      </c>
    </row>
    <row r="87" spans="1:7" x14ac:dyDescent="0.55000000000000004">
      <c r="A87" s="307">
        <v>83</v>
      </c>
      <c r="B87" s="297" t="s">
        <v>2391</v>
      </c>
      <c r="C87" s="298"/>
      <c r="D87" s="301" t="s">
        <v>2325</v>
      </c>
      <c r="E87" s="300" t="s">
        <v>2379</v>
      </c>
      <c r="F87" s="300" t="s">
        <v>2380</v>
      </c>
      <c r="G87" s="295" t="s">
        <v>2387</v>
      </c>
    </row>
    <row r="88" spans="1:7" x14ac:dyDescent="0.55000000000000004">
      <c r="A88" s="307">
        <v>84</v>
      </c>
      <c r="B88" s="297" t="s">
        <v>149</v>
      </c>
      <c r="C88" s="298"/>
      <c r="D88" s="301" t="s">
        <v>2325</v>
      </c>
      <c r="E88" s="300" t="s">
        <v>2379</v>
      </c>
      <c r="F88" s="300" t="s">
        <v>2380</v>
      </c>
      <c r="G88" s="295" t="s">
        <v>2392</v>
      </c>
    </row>
    <row r="89" spans="1:7" x14ac:dyDescent="0.55000000000000004">
      <c r="A89" s="312"/>
      <c r="B89" s="313"/>
      <c r="C89" s="313"/>
      <c r="E89" s="306" t="s">
        <v>2347</v>
      </c>
      <c r="F89" s="272"/>
      <c r="G89" s="314"/>
    </row>
    <row r="90" spans="1:7" x14ac:dyDescent="0.55000000000000004">
      <c r="A90" s="307">
        <v>85</v>
      </c>
      <c r="B90" s="302" t="s">
        <v>2393</v>
      </c>
      <c r="C90" s="302"/>
      <c r="D90" s="296" t="s">
        <v>4</v>
      </c>
      <c r="E90" s="300" t="s">
        <v>2349</v>
      </c>
      <c r="F90" s="300" t="s">
        <v>124</v>
      </c>
      <c r="G90" s="295" t="s">
        <v>2394</v>
      </c>
    </row>
    <row r="91" spans="1:7" x14ac:dyDescent="0.55000000000000004">
      <c r="A91" s="307">
        <v>86</v>
      </c>
      <c r="B91" s="302" t="s">
        <v>2395</v>
      </c>
      <c r="C91" s="302"/>
      <c r="D91" s="296" t="s">
        <v>4</v>
      </c>
      <c r="E91" s="300" t="s">
        <v>2349</v>
      </c>
      <c r="F91" s="300" t="s">
        <v>124</v>
      </c>
      <c r="G91" s="295" t="s">
        <v>2394</v>
      </c>
    </row>
    <row r="92" spans="1:7" x14ac:dyDescent="0.55000000000000004">
      <c r="A92" s="307">
        <v>87</v>
      </c>
      <c r="B92" s="297" t="s">
        <v>2396</v>
      </c>
      <c r="C92" s="298"/>
      <c r="D92" s="296" t="s">
        <v>4</v>
      </c>
      <c r="E92" s="300" t="s">
        <v>2349</v>
      </c>
      <c r="F92" s="300" t="s">
        <v>124</v>
      </c>
      <c r="G92" s="295" t="s">
        <v>2394</v>
      </c>
    </row>
    <row r="93" spans="1:7" x14ac:dyDescent="0.55000000000000004">
      <c r="A93" s="307">
        <v>88</v>
      </c>
      <c r="B93" s="297" t="s">
        <v>171</v>
      </c>
      <c r="C93" s="298"/>
      <c r="D93" s="296" t="s">
        <v>4</v>
      </c>
      <c r="E93" s="300" t="s">
        <v>2349</v>
      </c>
      <c r="F93" s="300" t="s">
        <v>204</v>
      </c>
      <c r="G93" s="295" t="s">
        <v>2397</v>
      </c>
    </row>
    <row r="94" spans="1:7" x14ac:dyDescent="0.55000000000000004">
      <c r="A94" s="307">
        <v>89</v>
      </c>
      <c r="B94" s="297" t="s">
        <v>2398</v>
      </c>
      <c r="C94" s="298"/>
      <c r="D94" s="296" t="s">
        <v>4</v>
      </c>
      <c r="E94" s="300" t="s">
        <v>2256</v>
      </c>
      <c r="F94" s="300" t="s">
        <v>177</v>
      </c>
      <c r="G94" s="295" t="s">
        <v>2399</v>
      </c>
    </row>
    <row r="95" spans="1:7" x14ac:dyDescent="0.55000000000000004">
      <c r="A95" s="307">
        <v>90</v>
      </c>
      <c r="B95" s="297" t="s">
        <v>2400</v>
      </c>
      <c r="C95" s="298"/>
      <c r="D95" s="296" t="s">
        <v>4</v>
      </c>
      <c r="E95" s="300" t="s">
        <v>2256</v>
      </c>
      <c r="F95" s="300" t="s">
        <v>129</v>
      </c>
      <c r="G95" s="295" t="s">
        <v>2401</v>
      </c>
    </row>
    <row r="96" spans="1:7" x14ac:dyDescent="0.55000000000000004">
      <c r="A96" s="307">
        <v>91</v>
      </c>
      <c r="B96" s="297" t="s">
        <v>2402</v>
      </c>
      <c r="C96" s="298"/>
      <c r="D96" s="296" t="s">
        <v>4</v>
      </c>
      <c r="E96" s="300" t="s">
        <v>2256</v>
      </c>
      <c r="F96" s="300" t="s">
        <v>129</v>
      </c>
      <c r="G96" s="295" t="s">
        <v>2366</v>
      </c>
    </row>
    <row r="97" spans="1:7" x14ac:dyDescent="0.55000000000000004">
      <c r="A97" s="307">
        <v>92</v>
      </c>
      <c r="B97" s="297" t="s">
        <v>2403</v>
      </c>
      <c r="C97" s="298"/>
      <c r="D97" s="296" t="s">
        <v>4</v>
      </c>
      <c r="E97" s="300" t="s">
        <v>2256</v>
      </c>
      <c r="F97" s="300" t="s">
        <v>129</v>
      </c>
      <c r="G97" s="295" t="s">
        <v>2404</v>
      </c>
    </row>
    <row r="98" spans="1:7" x14ac:dyDescent="0.55000000000000004">
      <c r="A98" s="307">
        <v>93</v>
      </c>
      <c r="B98" s="297" t="s">
        <v>2405</v>
      </c>
      <c r="C98" s="298"/>
      <c r="D98" s="309" t="s">
        <v>4</v>
      </c>
      <c r="E98" s="300" t="s">
        <v>2253</v>
      </c>
      <c r="F98" s="300" t="s">
        <v>188</v>
      </c>
      <c r="G98" s="295" t="s">
        <v>2406</v>
      </c>
    </row>
    <row r="99" spans="1:7" x14ac:dyDescent="0.55000000000000004">
      <c r="A99" s="307">
        <v>94</v>
      </c>
      <c r="B99" s="297" t="s">
        <v>2407</v>
      </c>
      <c r="C99" s="298"/>
      <c r="D99" s="309" t="s">
        <v>4</v>
      </c>
      <c r="E99" s="300" t="s">
        <v>2253</v>
      </c>
      <c r="F99" s="300" t="s">
        <v>188</v>
      </c>
      <c r="G99" s="295" t="s">
        <v>2408</v>
      </c>
    </row>
    <row r="100" spans="1:7" x14ac:dyDescent="0.55000000000000004">
      <c r="A100" s="307">
        <v>95</v>
      </c>
      <c r="B100" s="297" t="s">
        <v>1143</v>
      </c>
      <c r="C100" s="298"/>
      <c r="D100" s="310" t="s">
        <v>2276</v>
      </c>
      <c r="E100" s="300" t="s">
        <v>2253</v>
      </c>
      <c r="F100" s="300" t="s">
        <v>85</v>
      </c>
      <c r="G100" s="295" t="s">
        <v>2409</v>
      </c>
    </row>
    <row r="101" spans="1:7" x14ac:dyDescent="0.55000000000000004">
      <c r="A101" s="307">
        <v>96</v>
      </c>
      <c r="B101" s="297" t="s">
        <v>2410</v>
      </c>
      <c r="C101" s="298"/>
      <c r="D101" s="311" t="s">
        <v>103</v>
      </c>
      <c r="E101" s="300" t="s">
        <v>2281</v>
      </c>
      <c r="F101" s="300" t="s">
        <v>104</v>
      </c>
      <c r="G101" s="295" t="s">
        <v>2411</v>
      </c>
    </row>
    <row r="102" spans="1:7" x14ac:dyDescent="0.55000000000000004">
      <c r="A102" s="307">
        <v>97</v>
      </c>
      <c r="B102" s="297" t="s">
        <v>2412</v>
      </c>
      <c r="C102" s="298"/>
      <c r="D102" s="311" t="s">
        <v>103</v>
      </c>
      <c r="E102" s="300" t="s">
        <v>2281</v>
      </c>
      <c r="F102" s="300" t="s">
        <v>104</v>
      </c>
      <c r="G102" s="295" t="s">
        <v>2413</v>
      </c>
    </row>
    <row r="103" spans="1:7" x14ac:dyDescent="0.55000000000000004">
      <c r="A103" s="307">
        <v>98</v>
      </c>
      <c r="B103" s="297" t="s">
        <v>2414</v>
      </c>
      <c r="C103" s="298"/>
      <c r="D103" s="315" t="s">
        <v>214</v>
      </c>
      <c r="E103" s="300" t="s">
        <v>1219</v>
      </c>
      <c r="F103" s="300" t="s">
        <v>215</v>
      </c>
      <c r="G103" s="295" t="s">
        <v>2415</v>
      </c>
    </row>
    <row r="104" spans="1:7" x14ac:dyDescent="0.55000000000000004">
      <c r="A104" s="307">
        <v>99</v>
      </c>
      <c r="B104" s="297" t="s">
        <v>2416</v>
      </c>
      <c r="C104" s="298"/>
      <c r="D104" s="315" t="s">
        <v>214</v>
      </c>
      <c r="E104" s="300" t="s">
        <v>1219</v>
      </c>
      <c r="F104" s="300" t="s">
        <v>215</v>
      </c>
      <c r="G104" s="295" t="s">
        <v>2415</v>
      </c>
    </row>
    <row r="105" spans="1:7" x14ac:dyDescent="0.55000000000000004">
      <c r="A105" s="307">
        <v>100</v>
      </c>
      <c r="B105" s="297" t="s">
        <v>2417</v>
      </c>
      <c r="C105" s="298"/>
      <c r="D105" s="292" t="s">
        <v>214</v>
      </c>
      <c r="E105" s="300" t="s">
        <v>2287</v>
      </c>
      <c r="F105" s="300" t="s">
        <v>215</v>
      </c>
      <c r="G105" s="295" t="s">
        <v>2335</v>
      </c>
    </row>
    <row r="106" spans="1:7" x14ac:dyDescent="0.55000000000000004">
      <c r="A106" s="307">
        <v>101</v>
      </c>
      <c r="B106" s="297" t="s">
        <v>2418</v>
      </c>
      <c r="C106" s="298"/>
      <c r="D106" s="292" t="s">
        <v>214</v>
      </c>
      <c r="E106" s="300" t="s">
        <v>2287</v>
      </c>
      <c r="F106" s="300" t="s">
        <v>215</v>
      </c>
      <c r="G106" s="295" t="s">
        <v>2419</v>
      </c>
    </row>
    <row r="107" spans="1:7" x14ac:dyDescent="0.55000000000000004">
      <c r="A107" s="307">
        <v>102</v>
      </c>
      <c r="B107" s="297" t="s">
        <v>2420</v>
      </c>
      <c r="C107" s="298"/>
      <c r="D107" s="292" t="s">
        <v>214</v>
      </c>
      <c r="E107" s="300" t="s">
        <v>2287</v>
      </c>
      <c r="F107" s="300" t="s">
        <v>215</v>
      </c>
      <c r="G107" s="295" t="s">
        <v>2421</v>
      </c>
    </row>
    <row r="108" spans="1:7" x14ac:dyDescent="0.55000000000000004">
      <c r="A108" s="307">
        <v>103</v>
      </c>
      <c r="B108" s="297" t="s">
        <v>2422</v>
      </c>
      <c r="C108" s="298"/>
      <c r="D108" s="292" t="s">
        <v>214</v>
      </c>
      <c r="E108" s="300" t="s">
        <v>2287</v>
      </c>
      <c r="F108" s="300" t="s">
        <v>215</v>
      </c>
      <c r="G108" s="295" t="s">
        <v>2335</v>
      </c>
    </row>
    <row r="109" spans="1:7" x14ac:dyDescent="0.55000000000000004">
      <c r="A109" s="307">
        <v>104</v>
      </c>
      <c r="B109" s="297" t="s">
        <v>2423</v>
      </c>
      <c r="C109" s="298"/>
      <c r="D109" s="292" t="s">
        <v>214</v>
      </c>
      <c r="E109" s="300" t="s">
        <v>2287</v>
      </c>
      <c r="F109" s="300" t="s">
        <v>215</v>
      </c>
      <c r="G109" s="295" t="s">
        <v>2296</v>
      </c>
    </row>
    <row r="110" spans="1:7" x14ac:dyDescent="0.55000000000000004">
      <c r="A110" s="307">
        <v>105</v>
      </c>
      <c r="B110" s="297" t="s">
        <v>2424</v>
      </c>
      <c r="C110" s="298"/>
      <c r="D110" s="292" t="s">
        <v>214</v>
      </c>
      <c r="E110" s="300" t="s">
        <v>2287</v>
      </c>
      <c r="F110" s="300" t="s">
        <v>215</v>
      </c>
      <c r="G110" s="295" t="s">
        <v>2335</v>
      </c>
    </row>
    <row r="111" spans="1:7" x14ac:dyDescent="0.55000000000000004">
      <c r="A111" s="307">
        <v>106</v>
      </c>
      <c r="B111" s="297" t="s">
        <v>2425</v>
      </c>
      <c r="C111" s="298"/>
      <c r="D111" s="292" t="s">
        <v>214</v>
      </c>
      <c r="E111" s="300" t="s">
        <v>2287</v>
      </c>
      <c r="F111" s="300" t="s">
        <v>215</v>
      </c>
      <c r="G111" s="295" t="s">
        <v>2426</v>
      </c>
    </row>
    <row r="112" spans="1:7" x14ac:dyDescent="0.55000000000000004">
      <c r="A112" s="307">
        <v>107</v>
      </c>
      <c r="B112" s="297" t="s">
        <v>2427</v>
      </c>
      <c r="C112" s="298"/>
      <c r="D112" s="292" t="s">
        <v>214</v>
      </c>
      <c r="E112" s="300" t="s">
        <v>2287</v>
      </c>
      <c r="F112" s="300" t="s">
        <v>215</v>
      </c>
      <c r="G112" s="295" t="s">
        <v>2335</v>
      </c>
    </row>
    <row r="113" spans="1:7" x14ac:dyDescent="0.55000000000000004">
      <c r="A113" s="307">
        <v>108</v>
      </c>
      <c r="B113" s="297" t="s">
        <v>2428</v>
      </c>
      <c r="C113" s="298"/>
      <c r="D113" s="292" t="s">
        <v>214</v>
      </c>
      <c r="E113" s="300" t="s">
        <v>2287</v>
      </c>
      <c r="F113" s="300" t="s">
        <v>215</v>
      </c>
      <c r="G113" s="295" t="s">
        <v>2426</v>
      </c>
    </row>
    <row r="114" spans="1:7" x14ac:dyDescent="0.55000000000000004">
      <c r="A114" s="307">
        <v>109</v>
      </c>
      <c r="B114" s="297" t="s">
        <v>2429</v>
      </c>
      <c r="C114" s="298"/>
      <c r="D114" s="301" t="s">
        <v>2325</v>
      </c>
      <c r="E114" s="300" t="s">
        <v>2328</v>
      </c>
      <c r="F114" s="300" t="s">
        <v>150</v>
      </c>
      <c r="G114" s="295" t="s">
        <v>2387</v>
      </c>
    </row>
    <row r="115" spans="1:7" x14ac:dyDescent="0.55000000000000004">
      <c r="A115" s="307">
        <v>110</v>
      </c>
      <c r="B115" s="297" t="s">
        <v>2430</v>
      </c>
      <c r="C115" s="298"/>
      <c r="D115" s="301" t="s">
        <v>2325</v>
      </c>
      <c r="E115" s="300" t="s">
        <v>2328</v>
      </c>
      <c r="F115" s="300" t="s">
        <v>150</v>
      </c>
      <c r="G115" s="295" t="s">
        <v>2261</v>
      </c>
    </row>
    <row r="116" spans="1:7" x14ac:dyDescent="0.55000000000000004">
      <c r="A116" s="307">
        <v>111</v>
      </c>
      <c r="B116" s="297" t="s">
        <v>2431</v>
      </c>
      <c r="C116" s="298"/>
      <c r="D116" s="301" t="s">
        <v>2325</v>
      </c>
      <c r="E116" s="300" t="s">
        <v>2328</v>
      </c>
      <c r="F116" s="300" t="s">
        <v>150</v>
      </c>
      <c r="G116" s="295" t="s">
        <v>2335</v>
      </c>
    </row>
    <row r="117" spans="1:7" x14ac:dyDescent="0.55000000000000004">
      <c r="A117" s="307">
        <v>112</v>
      </c>
      <c r="B117" s="297" t="s">
        <v>2432</v>
      </c>
      <c r="C117" s="298"/>
      <c r="D117" s="301" t="s">
        <v>2325</v>
      </c>
      <c r="E117" s="300" t="s">
        <v>2328</v>
      </c>
      <c r="F117" s="300" t="s">
        <v>150</v>
      </c>
      <c r="G117" s="295" t="s">
        <v>2406</v>
      </c>
    </row>
    <row r="118" spans="1:7" x14ac:dyDescent="0.55000000000000004">
      <c r="A118" s="307">
        <v>113</v>
      </c>
      <c r="B118" s="297" t="s">
        <v>2433</v>
      </c>
      <c r="C118" s="298"/>
      <c r="D118" s="301" t="s">
        <v>2325</v>
      </c>
      <c r="E118" s="300" t="s">
        <v>2328</v>
      </c>
      <c r="F118" s="300" t="s">
        <v>150</v>
      </c>
      <c r="G118" s="295" t="s">
        <v>2406</v>
      </c>
    </row>
    <row r="119" spans="1:7" x14ac:dyDescent="0.55000000000000004">
      <c r="A119" s="307">
        <v>114</v>
      </c>
      <c r="B119" s="297" t="s">
        <v>1566</v>
      </c>
      <c r="C119" s="298"/>
      <c r="D119" s="301" t="s">
        <v>2325</v>
      </c>
      <c r="E119" s="300" t="s">
        <v>2328</v>
      </c>
      <c r="F119" s="300" t="s">
        <v>150</v>
      </c>
      <c r="G119" s="295" t="s">
        <v>2434</v>
      </c>
    </row>
    <row r="120" spans="1:7" x14ac:dyDescent="0.55000000000000004">
      <c r="A120" s="307">
        <v>115</v>
      </c>
      <c r="B120" s="297" t="s">
        <v>2435</v>
      </c>
      <c r="C120" s="298"/>
      <c r="D120" s="301" t="s">
        <v>2325</v>
      </c>
      <c r="E120" s="300" t="s">
        <v>2328</v>
      </c>
      <c r="F120" s="300" t="s">
        <v>150</v>
      </c>
      <c r="G120" s="295" t="s">
        <v>2436</v>
      </c>
    </row>
    <row r="121" spans="1:7" x14ac:dyDescent="0.55000000000000004">
      <c r="A121" s="307">
        <v>116</v>
      </c>
      <c r="B121" s="297" t="s">
        <v>1560</v>
      </c>
      <c r="C121" s="298"/>
      <c r="D121" s="301" t="s">
        <v>2325</v>
      </c>
      <c r="E121" s="300" t="s">
        <v>2328</v>
      </c>
      <c r="F121" s="300" t="s">
        <v>150</v>
      </c>
      <c r="G121" s="295" t="s">
        <v>2335</v>
      </c>
    </row>
    <row r="122" spans="1:7" x14ac:dyDescent="0.55000000000000004">
      <c r="A122" s="307">
        <v>117</v>
      </c>
      <c r="B122" s="297" t="s">
        <v>2437</v>
      </c>
      <c r="C122" s="298"/>
      <c r="D122" s="301" t="s">
        <v>2325</v>
      </c>
      <c r="E122" s="300" t="s">
        <v>2328</v>
      </c>
      <c r="F122" s="300" t="s">
        <v>150</v>
      </c>
      <c r="G122" s="295" t="s">
        <v>2387</v>
      </c>
    </row>
    <row r="123" spans="1:7" x14ac:dyDescent="0.55000000000000004">
      <c r="A123" s="307">
        <v>118</v>
      </c>
      <c r="B123" s="297" t="s">
        <v>2438</v>
      </c>
      <c r="C123" s="298"/>
      <c r="D123" s="303" t="s">
        <v>2276</v>
      </c>
      <c r="E123" s="300" t="s">
        <v>2341</v>
      </c>
      <c r="F123" s="300" t="s">
        <v>85</v>
      </c>
      <c r="G123" s="295" t="s">
        <v>2261</v>
      </c>
    </row>
    <row r="124" spans="1:7" x14ac:dyDescent="0.55000000000000004">
      <c r="A124" s="307">
        <v>119</v>
      </c>
      <c r="B124" s="297" t="s">
        <v>2439</v>
      </c>
      <c r="C124" s="298"/>
      <c r="D124" s="303" t="s">
        <v>2276</v>
      </c>
      <c r="E124" s="300" t="s">
        <v>2341</v>
      </c>
      <c r="F124" s="300" t="s">
        <v>85</v>
      </c>
      <c r="G124" s="295" t="s">
        <v>2296</v>
      </c>
    </row>
    <row r="125" spans="1:7" x14ac:dyDescent="0.55000000000000004">
      <c r="A125" s="307">
        <v>120</v>
      </c>
      <c r="B125" s="297" t="s">
        <v>2440</v>
      </c>
      <c r="C125" s="298"/>
      <c r="D125" s="303" t="s">
        <v>2276</v>
      </c>
      <c r="E125" s="300" t="s">
        <v>2341</v>
      </c>
      <c r="F125" s="300" t="s">
        <v>85</v>
      </c>
      <c r="G125" s="295" t="s">
        <v>2296</v>
      </c>
    </row>
    <row r="126" spans="1:7" x14ac:dyDescent="0.55000000000000004">
      <c r="A126" s="307">
        <v>121</v>
      </c>
      <c r="B126" s="297" t="s">
        <v>2441</v>
      </c>
      <c r="C126" s="298"/>
      <c r="D126" s="303" t="s">
        <v>2276</v>
      </c>
      <c r="E126" s="300" t="s">
        <v>2341</v>
      </c>
      <c r="F126" s="300" t="s">
        <v>85</v>
      </c>
      <c r="G126" s="295" t="s">
        <v>2298</v>
      </c>
    </row>
    <row r="127" spans="1:7" x14ac:dyDescent="0.55000000000000004">
      <c r="A127" s="307">
        <v>122</v>
      </c>
      <c r="B127" s="297" t="s">
        <v>2442</v>
      </c>
      <c r="C127" s="298"/>
      <c r="D127" s="303" t="s">
        <v>2276</v>
      </c>
      <c r="E127" s="300" t="s">
        <v>2341</v>
      </c>
      <c r="F127" s="300" t="s">
        <v>85</v>
      </c>
      <c r="G127" s="295" t="s">
        <v>2298</v>
      </c>
    </row>
    <row r="128" spans="1:7" x14ac:dyDescent="0.55000000000000004">
      <c r="A128" s="307">
        <v>123</v>
      </c>
      <c r="B128" s="297" t="s">
        <v>2443</v>
      </c>
      <c r="C128" s="298"/>
      <c r="D128" s="303" t="s">
        <v>2276</v>
      </c>
      <c r="E128" s="300" t="s">
        <v>2341</v>
      </c>
      <c r="F128" s="300" t="s">
        <v>85</v>
      </c>
      <c r="G128" s="295" t="s">
        <v>2298</v>
      </c>
    </row>
    <row r="129" spans="1:7" x14ac:dyDescent="0.55000000000000004">
      <c r="A129" s="307">
        <v>124</v>
      </c>
      <c r="B129" s="297" t="s">
        <v>2444</v>
      </c>
      <c r="C129" s="298"/>
      <c r="D129" s="303" t="s">
        <v>2276</v>
      </c>
      <c r="E129" s="300" t="s">
        <v>2341</v>
      </c>
      <c r="F129" s="300" t="s">
        <v>85</v>
      </c>
      <c r="G129" s="295" t="s">
        <v>2261</v>
      </c>
    </row>
    <row r="130" spans="1:7" x14ac:dyDescent="0.55000000000000004">
      <c r="A130" s="307">
        <v>125</v>
      </c>
      <c r="B130" s="297" t="s">
        <v>2445</v>
      </c>
      <c r="C130" s="298"/>
      <c r="D130" s="303" t="s">
        <v>2276</v>
      </c>
      <c r="E130" s="300" t="s">
        <v>2341</v>
      </c>
      <c r="F130" s="300" t="s">
        <v>85</v>
      </c>
      <c r="G130" s="295" t="s">
        <v>2263</v>
      </c>
    </row>
    <row r="131" spans="1:7" x14ac:dyDescent="0.55000000000000004">
      <c r="A131" s="307">
        <v>126</v>
      </c>
      <c r="B131" s="297" t="s">
        <v>2446</v>
      </c>
      <c r="C131" s="298"/>
      <c r="D131" s="303" t="s">
        <v>2276</v>
      </c>
      <c r="E131" s="300" t="s">
        <v>2341</v>
      </c>
      <c r="F131" s="300" t="s">
        <v>85</v>
      </c>
      <c r="G131" s="295" t="s">
        <v>2298</v>
      </c>
    </row>
    <row r="132" spans="1:7" x14ac:dyDescent="0.55000000000000004">
      <c r="A132" s="307">
        <v>127</v>
      </c>
      <c r="B132" s="297" t="s">
        <v>2447</v>
      </c>
      <c r="C132" s="298"/>
      <c r="D132" s="303" t="s">
        <v>2276</v>
      </c>
      <c r="E132" s="300" t="s">
        <v>2341</v>
      </c>
      <c r="F132" s="300" t="s">
        <v>85</v>
      </c>
      <c r="G132" s="295" t="s">
        <v>2263</v>
      </c>
    </row>
    <row r="133" spans="1:7" x14ac:dyDescent="0.55000000000000004">
      <c r="A133" s="307">
        <v>128</v>
      </c>
      <c r="B133" s="297" t="s">
        <v>2448</v>
      </c>
      <c r="C133" s="298"/>
      <c r="D133" s="303" t="s">
        <v>2276</v>
      </c>
      <c r="E133" s="300" t="s">
        <v>2341</v>
      </c>
      <c r="F133" s="300" t="s">
        <v>85</v>
      </c>
      <c r="G133" s="295" t="s">
        <v>2263</v>
      </c>
    </row>
    <row r="134" spans="1:7" x14ac:dyDescent="0.55000000000000004">
      <c r="A134" s="307">
        <v>129</v>
      </c>
      <c r="B134" s="297" t="s">
        <v>2449</v>
      </c>
      <c r="C134" s="298"/>
      <c r="D134" s="303" t="s">
        <v>2276</v>
      </c>
      <c r="E134" s="300" t="s">
        <v>2341</v>
      </c>
      <c r="F134" s="300" t="s">
        <v>85</v>
      </c>
      <c r="G134" s="295" t="s">
        <v>2263</v>
      </c>
    </row>
    <row r="135" spans="1:7" x14ac:dyDescent="0.55000000000000004">
      <c r="A135" s="307">
        <v>130</v>
      </c>
      <c r="B135" s="297" t="s">
        <v>2450</v>
      </c>
      <c r="C135" s="298"/>
      <c r="D135" s="303" t="s">
        <v>2276</v>
      </c>
      <c r="E135" s="300" t="s">
        <v>2341</v>
      </c>
      <c r="F135" s="300" t="s">
        <v>85</v>
      </c>
      <c r="G135" s="295" t="s">
        <v>2261</v>
      </c>
    </row>
    <row r="136" spans="1:7" x14ac:dyDescent="0.55000000000000004">
      <c r="A136" s="307">
        <v>131</v>
      </c>
      <c r="B136" s="297" t="s">
        <v>2451</v>
      </c>
      <c r="C136" s="298"/>
      <c r="D136" s="303" t="s">
        <v>2276</v>
      </c>
      <c r="E136" s="300" t="s">
        <v>2341</v>
      </c>
      <c r="F136" s="300" t="s">
        <v>85</v>
      </c>
      <c r="G136" s="295" t="s">
        <v>2296</v>
      </c>
    </row>
    <row r="137" spans="1:7" x14ac:dyDescent="0.55000000000000004">
      <c r="A137" s="307">
        <v>132</v>
      </c>
      <c r="B137" s="297" t="s">
        <v>2452</v>
      </c>
      <c r="C137" s="298"/>
      <c r="D137" s="303" t="s">
        <v>2276</v>
      </c>
      <c r="E137" s="300" t="s">
        <v>2341</v>
      </c>
      <c r="F137" s="300" t="s">
        <v>85</v>
      </c>
      <c r="G137" s="295" t="s">
        <v>2453</v>
      </c>
    </row>
    <row r="138" spans="1:7" x14ac:dyDescent="0.55000000000000004">
      <c r="A138" s="307">
        <v>133</v>
      </c>
      <c r="B138" s="297" t="s">
        <v>2454</v>
      </c>
      <c r="C138" s="298"/>
      <c r="D138" s="303" t="s">
        <v>2276</v>
      </c>
      <c r="E138" s="300" t="s">
        <v>2341</v>
      </c>
      <c r="F138" s="300" t="s">
        <v>85</v>
      </c>
      <c r="G138" s="295" t="s">
        <v>2455</v>
      </c>
    </row>
    <row r="139" spans="1:7" x14ac:dyDescent="0.55000000000000004">
      <c r="A139" s="307">
        <v>134</v>
      </c>
      <c r="B139" s="297" t="s">
        <v>2456</v>
      </c>
      <c r="C139" s="298"/>
      <c r="D139" s="303" t="s">
        <v>2276</v>
      </c>
      <c r="E139" s="300" t="s">
        <v>2341</v>
      </c>
      <c r="F139" s="300" t="s">
        <v>85</v>
      </c>
      <c r="G139" s="295" t="s">
        <v>2453</v>
      </c>
    </row>
    <row r="140" spans="1:7" x14ac:dyDescent="0.55000000000000004">
      <c r="A140" s="316"/>
      <c r="B140" s="272"/>
      <c r="C140" s="272"/>
      <c r="E140" s="306" t="s">
        <v>2457</v>
      </c>
      <c r="F140" s="272"/>
      <c r="G140" s="317"/>
    </row>
    <row r="141" spans="1:7" x14ac:dyDescent="0.55000000000000004">
      <c r="A141" s="318"/>
      <c r="B141" s="319"/>
      <c r="C141" s="319"/>
      <c r="D141" s="320" t="s">
        <v>2458</v>
      </c>
      <c r="E141" s="321"/>
      <c r="F141" s="321"/>
      <c r="G141" s="322"/>
    </row>
    <row r="142" spans="1:7" x14ac:dyDescent="0.55000000000000004">
      <c r="A142" s="323"/>
      <c r="B142" s="324"/>
      <c r="C142" s="324"/>
      <c r="D142" s="324"/>
      <c r="E142" s="325" t="s">
        <v>2459</v>
      </c>
      <c r="F142" s="324"/>
      <c r="G142" s="326"/>
    </row>
    <row r="143" spans="1:7" x14ac:dyDescent="0.55000000000000004">
      <c r="A143" s="307">
        <v>135</v>
      </c>
      <c r="B143" s="297" t="s">
        <v>2460</v>
      </c>
      <c r="C143" s="298"/>
      <c r="D143" s="296" t="s">
        <v>4</v>
      </c>
      <c r="E143" s="300" t="s">
        <v>2349</v>
      </c>
      <c r="F143" s="300" t="s">
        <v>124</v>
      </c>
      <c r="G143" s="295" t="s">
        <v>2461</v>
      </c>
    </row>
    <row r="144" spans="1:7" x14ac:dyDescent="0.55000000000000004">
      <c r="A144" s="307">
        <v>136</v>
      </c>
      <c r="B144" s="297" t="s">
        <v>2462</v>
      </c>
      <c r="C144" s="298"/>
      <c r="D144" s="296" t="s">
        <v>4</v>
      </c>
      <c r="E144" s="300" t="s">
        <v>2349</v>
      </c>
      <c r="F144" s="300" t="s">
        <v>124</v>
      </c>
      <c r="G144" s="295" t="s">
        <v>2463</v>
      </c>
    </row>
    <row r="145" spans="1:7" x14ac:dyDescent="0.55000000000000004">
      <c r="A145" s="307">
        <v>137</v>
      </c>
      <c r="B145" s="297" t="s">
        <v>2464</v>
      </c>
      <c r="C145" s="298"/>
      <c r="D145" s="296" t="s">
        <v>4</v>
      </c>
      <c r="E145" s="300" t="s">
        <v>2349</v>
      </c>
      <c r="F145" s="300" t="s">
        <v>124</v>
      </c>
      <c r="G145" s="295" t="s">
        <v>2461</v>
      </c>
    </row>
    <row r="146" spans="1:7" x14ac:dyDescent="0.55000000000000004">
      <c r="A146" s="307">
        <v>138</v>
      </c>
      <c r="B146" s="297" t="s">
        <v>2465</v>
      </c>
      <c r="C146" s="298"/>
      <c r="D146" s="296" t="s">
        <v>4</v>
      </c>
      <c r="E146" s="300" t="s">
        <v>2349</v>
      </c>
      <c r="F146" s="300" t="s">
        <v>124</v>
      </c>
      <c r="G146" s="295" t="s">
        <v>2466</v>
      </c>
    </row>
    <row r="147" spans="1:7" x14ac:dyDescent="0.55000000000000004">
      <c r="A147" s="307">
        <v>139</v>
      </c>
      <c r="B147" s="297" t="s">
        <v>2467</v>
      </c>
      <c r="C147" s="298"/>
      <c r="D147" s="296" t="s">
        <v>4</v>
      </c>
      <c r="E147" s="300" t="s">
        <v>2349</v>
      </c>
      <c r="F147" s="300" t="s">
        <v>124</v>
      </c>
      <c r="G147" s="295" t="s">
        <v>2461</v>
      </c>
    </row>
    <row r="148" spans="1:7" x14ac:dyDescent="0.55000000000000004">
      <c r="A148" s="307">
        <v>140</v>
      </c>
      <c r="B148" s="297" t="s">
        <v>2468</v>
      </c>
      <c r="C148" s="298"/>
      <c r="D148" s="296" t="s">
        <v>4</v>
      </c>
      <c r="E148" s="300" t="s">
        <v>2349</v>
      </c>
      <c r="F148" s="300" t="s">
        <v>124</v>
      </c>
      <c r="G148" s="295" t="s">
        <v>2466</v>
      </c>
    </row>
    <row r="149" spans="1:7" x14ac:dyDescent="0.55000000000000004">
      <c r="A149" s="307">
        <v>141</v>
      </c>
      <c r="B149" s="297" t="s">
        <v>2469</v>
      </c>
      <c r="C149" s="298"/>
      <c r="D149" s="296" t="s">
        <v>4</v>
      </c>
      <c r="E149" s="300" t="s">
        <v>2349</v>
      </c>
      <c r="F149" s="300" t="s">
        <v>124</v>
      </c>
      <c r="G149" s="295" t="s">
        <v>2466</v>
      </c>
    </row>
    <row r="150" spans="1:7" x14ac:dyDescent="0.55000000000000004">
      <c r="A150" s="307">
        <v>142</v>
      </c>
      <c r="B150" s="297" t="s">
        <v>2470</v>
      </c>
      <c r="C150" s="298"/>
      <c r="D150" s="296" t="s">
        <v>4</v>
      </c>
      <c r="E150" s="300" t="s">
        <v>2349</v>
      </c>
      <c r="F150" s="300" t="s">
        <v>204</v>
      </c>
      <c r="G150" s="295" t="s">
        <v>2471</v>
      </c>
    </row>
    <row r="151" spans="1:7" x14ac:dyDescent="0.55000000000000004">
      <c r="A151" s="307">
        <v>143</v>
      </c>
      <c r="B151" s="297" t="s">
        <v>2472</v>
      </c>
      <c r="C151" s="298"/>
      <c r="D151" s="296" t="s">
        <v>4</v>
      </c>
      <c r="E151" s="300" t="s">
        <v>2349</v>
      </c>
      <c r="F151" s="300" t="s">
        <v>204</v>
      </c>
      <c r="G151" s="295" t="s">
        <v>2473</v>
      </c>
    </row>
    <row r="152" spans="1:7" x14ac:dyDescent="0.55000000000000004">
      <c r="A152" s="307">
        <v>144</v>
      </c>
      <c r="B152" s="297" t="s">
        <v>2474</v>
      </c>
      <c r="C152" s="298"/>
      <c r="D152" s="296" t="s">
        <v>4</v>
      </c>
      <c r="E152" s="300" t="s">
        <v>2256</v>
      </c>
      <c r="F152" s="300" t="s">
        <v>129</v>
      </c>
      <c r="G152" s="295" t="s">
        <v>2366</v>
      </c>
    </row>
    <row r="153" spans="1:7" x14ac:dyDescent="0.55000000000000004">
      <c r="A153" s="307">
        <v>145</v>
      </c>
      <c r="B153" s="297" t="s">
        <v>2475</v>
      </c>
      <c r="C153" s="298"/>
      <c r="D153" s="309" t="s">
        <v>4</v>
      </c>
      <c r="E153" s="300" t="s">
        <v>2253</v>
      </c>
      <c r="F153" s="300" t="s">
        <v>2476</v>
      </c>
      <c r="G153" s="295" t="s">
        <v>2477</v>
      </c>
    </row>
    <row r="154" spans="1:7" x14ac:dyDescent="0.55000000000000004">
      <c r="A154" s="307">
        <v>146</v>
      </c>
      <c r="B154" s="297" t="s">
        <v>2478</v>
      </c>
      <c r="C154" s="298"/>
      <c r="D154" s="309" t="s">
        <v>4</v>
      </c>
      <c r="E154" s="300" t="s">
        <v>2253</v>
      </c>
      <c r="F154" s="300" t="s">
        <v>2476</v>
      </c>
      <c r="G154" s="295" t="s">
        <v>2479</v>
      </c>
    </row>
    <row r="155" spans="1:7" x14ac:dyDescent="0.55000000000000004">
      <c r="A155" s="307">
        <v>147</v>
      </c>
      <c r="B155" s="297" t="s">
        <v>2480</v>
      </c>
      <c r="C155" s="298"/>
      <c r="D155" s="309" t="s">
        <v>4</v>
      </c>
      <c r="E155" s="300" t="s">
        <v>2253</v>
      </c>
      <c r="F155" s="300" t="s">
        <v>2476</v>
      </c>
      <c r="G155" s="295" t="s">
        <v>2481</v>
      </c>
    </row>
    <row r="156" spans="1:7" x14ac:dyDescent="0.55000000000000004">
      <c r="A156" s="307">
        <v>148</v>
      </c>
      <c r="B156" s="297" t="s">
        <v>2482</v>
      </c>
      <c r="C156" s="298"/>
      <c r="D156" s="309" t="s">
        <v>4</v>
      </c>
      <c r="E156" s="300" t="s">
        <v>2253</v>
      </c>
      <c r="F156" s="300" t="s">
        <v>2476</v>
      </c>
      <c r="G156" s="295" t="s">
        <v>2483</v>
      </c>
    </row>
    <row r="157" spans="1:7" x14ac:dyDescent="0.55000000000000004">
      <c r="A157" s="307">
        <v>149</v>
      </c>
      <c r="B157" s="297" t="s">
        <v>2484</v>
      </c>
      <c r="C157" s="298"/>
      <c r="D157" s="309" t="s">
        <v>4</v>
      </c>
      <c r="E157" s="300" t="s">
        <v>2253</v>
      </c>
      <c r="F157" s="300" t="s">
        <v>2476</v>
      </c>
      <c r="G157" s="295" t="s">
        <v>2485</v>
      </c>
    </row>
    <row r="158" spans="1:7" x14ac:dyDescent="0.55000000000000004">
      <c r="A158" s="307">
        <v>150</v>
      </c>
      <c r="B158" s="297" t="s">
        <v>2486</v>
      </c>
      <c r="C158" s="298"/>
      <c r="D158" s="309" t="s">
        <v>4</v>
      </c>
      <c r="E158" s="300" t="s">
        <v>2253</v>
      </c>
      <c r="F158" s="300" t="s">
        <v>2476</v>
      </c>
      <c r="G158" s="295" t="s">
        <v>2481</v>
      </c>
    </row>
    <row r="159" spans="1:7" x14ac:dyDescent="0.55000000000000004">
      <c r="A159" s="307">
        <v>151</v>
      </c>
      <c r="B159" s="297" t="s">
        <v>2487</v>
      </c>
      <c r="C159" s="298"/>
      <c r="D159" s="311" t="s">
        <v>103</v>
      </c>
      <c r="E159" s="300" t="s">
        <v>2281</v>
      </c>
      <c r="F159" s="300" t="s">
        <v>104</v>
      </c>
      <c r="G159" s="295" t="s">
        <v>2488</v>
      </c>
    </row>
    <row r="160" spans="1:7" x14ac:dyDescent="0.55000000000000004">
      <c r="A160" s="307">
        <v>152</v>
      </c>
      <c r="B160" s="297" t="s">
        <v>2489</v>
      </c>
      <c r="C160" s="298"/>
      <c r="D160" s="311" t="s">
        <v>103</v>
      </c>
      <c r="E160" s="300" t="s">
        <v>2281</v>
      </c>
      <c r="F160" s="300" t="s">
        <v>104</v>
      </c>
      <c r="G160" s="295" t="s">
        <v>2490</v>
      </c>
    </row>
    <row r="161" spans="1:7" x14ac:dyDescent="0.55000000000000004">
      <c r="A161" s="307">
        <v>153</v>
      </c>
      <c r="B161" s="297" t="s">
        <v>2491</v>
      </c>
      <c r="C161" s="298"/>
      <c r="D161" s="327" t="s">
        <v>769</v>
      </c>
      <c r="E161" s="300" t="s">
        <v>2349</v>
      </c>
      <c r="F161" s="300" t="s">
        <v>2492</v>
      </c>
      <c r="G161" s="295" t="s">
        <v>2493</v>
      </c>
    </row>
    <row r="162" spans="1:7" x14ac:dyDescent="0.55000000000000004">
      <c r="A162" s="307">
        <v>154</v>
      </c>
      <c r="B162" s="297" t="s">
        <v>2494</v>
      </c>
      <c r="C162" s="298"/>
      <c r="D162" s="296" t="s">
        <v>4</v>
      </c>
      <c r="E162" s="300" t="s">
        <v>2281</v>
      </c>
      <c r="F162" s="300" t="s">
        <v>2476</v>
      </c>
      <c r="G162" s="295" t="s">
        <v>2479</v>
      </c>
    </row>
    <row r="163" spans="1:7" x14ac:dyDescent="0.55000000000000004">
      <c r="A163" s="307">
        <v>155</v>
      </c>
      <c r="B163" s="297" t="s">
        <v>2495</v>
      </c>
      <c r="C163" s="298"/>
      <c r="D163" s="296" t="s">
        <v>4</v>
      </c>
      <c r="E163" s="300" t="s">
        <v>2281</v>
      </c>
      <c r="F163" s="300" t="s">
        <v>2476</v>
      </c>
      <c r="G163" s="295" t="s">
        <v>2496</v>
      </c>
    </row>
    <row r="164" spans="1:7" x14ac:dyDescent="0.55000000000000004">
      <c r="A164" s="307">
        <v>156</v>
      </c>
      <c r="B164" s="297" t="s">
        <v>2497</v>
      </c>
      <c r="C164" s="298"/>
      <c r="D164" s="296" t="s">
        <v>4</v>
      </c>
      <c r="E164" s="300" t="s">
        <v>2281</v>
      </c>
      <c r="F164" s="300" t="s">
        <v>2476</v>
      </c>
      <c r="G164" s="295" t="s">
        <v>2366</v>
      </c>
    </row>
    <row r="165" spans="1:7" x14ac:dyDescent="0.55000000000000004">
      <c r="A165" s="307">
        <v>157</v>
      </c>
      <c r="B165" s="297" t="s">
        <v>2498</v>
      </c>
      <c r="C165" s="298"/>
      <c r="D165" s="303" t="s">
        <v>2276</v>
      </c>
      <c r="E165" s="300" t="s">
        <v>2287</v>
      </c>
      <c r="F165" s="300" t="s">
        <v>653</v>
      </c>
      <c r="G165" s="295" t="s">
        <v>2499</v>
      </c>
    </row>
    <row r="166" spans="1:7" x14ac:dyDescent="0.55000000000000004">
      <c r="A166" s="307">
        <v>158</v>
      </c>
      <c r="B166" s="297" t="s">
        <v>2500</v>
      </c>
      <c r="C166" s="298"/>
      <c r="D166" s="292" t="s">
        <v>214</v>
      </c>
      <c r="E166" s="300" t="s">
        <v>2287</v>
      </c>
      <c r="F166" s="300" t="s">
        <v>2501</v>
      </c>
      <c r="G166" s="295" t="s">
        <v>2292</v>
      </c>
    </row>
    <row r="167" spans="1:7" x14ac:dyDescent="0.55000000000000004">
      <c r="A167" s="307">
        <v>159</v>
      </c>
      <c r="B167" s="297" t="s">
        <v>2502</v>
      </c>
      <c r="C167" s="298"/>
      <c r="D167" s="296" t="s">
        <v>4</v>
      </c>
      <c r="E167" s="300" t="s">
        <v>2287</v>
      </c>
      <c r="F167" s="300" t="s">
        <v>93</v>
      </c>
      <c r="G167" s="295" t="s">
        <v>2503</v>
      </c>
    </row>
    <row r="168" spans="1:7" x14ac:dyDescent="0.55000000000000004">
      <c r="A168" s="307">
        <v>160</v>
      </c>
      <c r="B168" s="297" t="s">
        <v>2504</v>
      </c>
      <c r="C168" s="298"/>
      <c r="D168" s="296" t="s">
        <v>4</v>
      </c>
      <c r="E168" s="300" t="s">
        <v>2287</v>
      </c>
      <c r="F168" s="300" t="s">
        <v>93</v>
      </c>
      <c r="G168" s="295" t="s">
        <v>2503</v>
      </c>
    </row>
    <row r="169" spans="1:7" x14ac:dyDescent="0.55000000000000004">
      <c r="A169" s="307">
        <v>161</v>
      </c>
      <c r="B169" s="302" t="s">
        <v>2505</v>
      </c>
      <c r="C169" s="302"/>
      <c r="D169" s="296" t="s">
        <v>4</v>
      </c>
      <c r="E169" s="300" t="s">
        <v>2287</v>
      </c>
      <c r="F169" s="300" t="s">
        <v>93</v>
      </c>
      <c r="G169" s="295" t="s">
        <v>2384</v>
      </c>
    </row>
    <row r="170" spans="1:7" x14ac:dyDescent="0.55000000000000004">
      <c r="A170" s="307">
        <v>162</v>
      </c>
      <c r="B170" s="304" t="s">
        <v>2506</v>
      </c>
      <c r="C170" s="305"/>
      <c r="D170" s="296" t="s">
        <v>4</v>
      </c>
      <c r="E170" s="300" t="s">
        <v>2287</v>
      </c>
      <c r="F170" s="300" t="s">
        <v>93</v>
      </c>
      <c r="G170" s="295" t="s">
        <v>2317</v>
      </c>
    </row>
    <row r="171" spans="1:7" x14ac:dyDescent="0.55000000000000004">
      <c r="A171" s="307">
        <v>163</v>
      </c>
      <c r="B171" s="297" t="s">
        <v>2092</v>
      </c>
      <c r="C171" s="298"/>
      <c r="D171" s="301" t="s">
        <v>2325</v>
      </c>
      <c r="E171" s="300" t="s">
        <v>2379</v>
      </c>
      <c r="F171" s="300" t="s">
        <v>146</v>
      </c>
      <c r="G171" s="295" t="s">
        <v>2384</v>
      </c>
    </row>
    <row r="172" spans="1:7" x14ac:dyDescent="0.55000000000000004">
      <c r="A172" s="307">
        <v>164</v>
      </c>
      <c r="B172" s="297" t="s">
        <v>2507</v>
      </c>
      <c r="C172" s="298"/>
      <c r="D172" s="296" t="s">
        <v>4</v>
      </c>
      <c r="E172" s="300" t="s">
        <v>2379</v>
      </c>
      <c r="F172" s="300" t="s">
        <v>773</v>
      </c>
      <c r="G172" s="295" t="s">
        <v>2434</v>
      </c>
    </row>
    <row r="173" spans="1:7" x14ac:dyDescent="0.55000000000000004">
      <c r="A173" s="307">
        <v>165</v>
      </c>
      <c r="B173" s="297" t="s">
        <v>2508</v>
      </c>
      <c r="C173" s="298"/>
      <c r="D173" s="299" t="s">
        <v>2325</v>
      </c>
      <c r="E173" s="300" t="s">
        <v>2326</v>
      </c>
      <c r="F173" s="300" t="s">
        <v>150</v>
      </c>
      <c r="G173" s="295" t="s">
        <v>2434</v>
      </c>
    </row>
    <row r="174" spans="1:7" x14ac:dyDescent="0.55000000000000004">
      <c r="A174" s="307">
        <v>166</v>
      </c>
      <c r="B174" s="297" t="s">
        <v>848</v>
      </c>
      <c r="C174" s="298"/>
      <c r="D174" s="299" t="s">
        <v>2325</v>
      </c>
      <c r="E174" s="300" t="s">
        <v>2326</v>
      </c>
      <c r="F174" s="300" t="s">
        <v>150</v>
      </c>
      <c r="G174" s="295" t="s">
        <v>2434</v>
      </c>
    </row>
    <row r="175" spans="1:7" x14ac:dyDescent="0.55000000000000004">
      <c r="A175" s="307">
        <v>167</v>
      </c>
      <c r="B175" s="297" t="s">
        <v>1570</v>
      </c>
      <c r="C175" s="298"/>
      <c r="D175" s="301" t="s">
        <v>2325</v>
      </c>
      <c r="E175" s="300" t="s">
        <v>2328</v>
      </c>
      <c r="F175" s="300" t="s">
        <v>150</v>
      </c>
      <c r="G175" s="295" t="s">
        <v>2461</v>
      </c>
    </row>
    <row r="176" spans="1:7" x14ac:dyDescent="0.55000000000000004">
      <c r="A176" s="307">
        <v>168</v>
      </c>
      <c r="B176" s="297" t="s">
        <v>2509</v>
      </c>
      <c r="C176" s="298"/>
      <c r="D176" s="301" t="s">
        <v>2325</v>
      </c>
      <c r="E176" s="300" t="s">
        <v>2328</v>
      </c>
      <c r="F176" s="300" t="s">
        <v>150</v>
      </c>
      <c r="G176" s="295" t="s">
        <v>2302</v>
      </c>
    </row>
    <row r="177" spans="1:7" x14ac:dyDescent="0.55000000000000004">
      <c r="A177" s="307">
        <v>169</v>
      </c>
      <c r="B177" s="297" t="s">
        <v>801</v>
      </c>
      <c r="C177" s="298"/>
      <c r="D177" s="301" t="s">
        <v>2325</v>
      </c>
      <c r="E177" s="300" t="s">
        <v>2328</v>
      </c>
      <c r="F177" s="300" t="s">
        <v>150</v>
      </c>
      <c r="G177" s="295" t="s">
        <v>2302</v>
      </c>
    </row>
    <row r="178" spans="1:7" x14ac:dyDescent="0.55000000000000004">
      <c r="A178" s="307">
        <v>170</v>
      </c>
      <c r="B178" s="297" t="s">
        <v>1563</v>
      </c>
      <c r="C178" s="298"/>
      <c r="D178" s="301" t="s">
        <v>2325</v>
      </c>
      <c r="E178" s="300" t="s">
        <v>2328</v>
      </c>
      <c r="F178" s="300" t="s">
        <v>150</v>
      </c>
      <c r="G178" s="295" t="s">
        <v>2461</v>
      </c>
    </row>
    <row r="179" spans="1:7" x14ac:dyDescent="0.55000000000000004">
      <c r="A179" s="307">
        <v>171</v>
      </c>
      <c r="B179" s="297" t="s">
        <v>1577</v>
      </c>
      <c r="C179" s="298"/>
      <c r="D179" s="301" t="s">
        <v>2325</v>
      </c>
      <c r="E179" s="300" t="s">
        <v>2328</v>
      </c>
      <c r="F179" s="300" t="s">
        <v>150</v>
      </c>
      <c r="G179" s="295" t="s">
        <v>2434</v>
      </c>
    </row>
    <row r="180" spans="1:7" x14ac:dyDescent="0.55000000000000004">
      <c r="A180" s="307">
        <v>172</v>
      </c>
      <c r="B180" s="297" t="s">
        <v>2510</v>
      </c>
      <c r="C180" s="298"/>
      <c r="D180" s="301" t="s">
        <v>2325</v>
      </c>
      <c r="E180" s="300" t="s">
        <v>2328</v>
      </c>
      <c r="F180" s="300" t="s">
        <v>150</v>
      </c>
      <c r="G180" s="295" t="s">
        <v>2335</v>
      </c>
    </row>
    <row r="181" spans="1:7" x14ac:dyDescent="0.55000000000000004">
      <c r="A181" s="307">
        <v>173</v>
      </c>
      <c r="B181" s="304" t="s">
        <v>2511</v>
      </c>
      <c r="C181" s="305"/>
      <c r="D181" s="303" t="s">
        <v>2276</v>
      </c>
      <c r="E181" s="300" t="s">
        <v>2341</v>
      </c>
      <c r="F181" s="300" t="s">
        <v>85</v>
      </c>
      <c r="G181" s="295" t="s">
        <v>2261</v>
      </c>
    </row>
    <row r="182" spans="1:7" x14ac:dyDescent="0.55000000000000004">
      <c r="A182" s="323"/>
      <c r="B182" s="324"/>
      <c r="C182" s="324"/>
      <c r="D182" s="324"/>
      <c r="E182" s="325" t="s">
        <v>2512</v>
      </c>
      <c r="F182" s="324"/>
      <c r="G182" s="326"/>
    </row>
    <row r="183" spans="1:7" x14ac:dyDescent="0.55000000000000004">
      <c r="A183" s="307">
        <v>174</v>
      </c>
      <c r="B183" s="297" t="s">
        <v>2513</v>
      </c>
      <c r="C183" s="298"/>
      <c r="D183" s="296" t="s">
        <v>4</v>
      </c>
      <c r="E183" s="300" t="s">
        <v>2349</v>
      </c>
      <c r="F183" s="300" t="s">
        <v>124</v>
      </c>
      <c r="G183" s="295" t="s">
        <v>2292</v>
      </c>
    </row>
    <row r="184" spans="1:7" x14ac:dyDescent="0.55000000000000004">
      <c r="A184" s="307">
        <v>175</v>
      </c>
      <c r="B184" s="297" t="s">
        <v>2514</v>
      </c>
      <c r="C184" s="298"/>
      <c r="D184" s="296" t="s">
        <v>4</v>
      </c>
      <c r="E184" s="300" t="s">
        <v>2349</v>
      </c>
      <c r="F184" s="300" t="s">
        <v>124</v>
      </c>
      <c r="G184" s="295" t="s">
        <v>2298</v>
      </c>
    </row>
    <row r="185" spans="1:7" x14ac:dyDescent="0.55000000000000004">
      <c r="A185" s="307">
        <v>176</v>
      </c>
      <c r="B185" s="297" t="s">
        <v>2515</v>
      </c>
      <c r="C185" s="298"/>
      <c r="D185" s="296" t="s">
        <v>4</v>
      </c>
      <c r="E185" s="300" t="s">
        <v>2349</v>
      </c>
      <c r="F185" s="300" t="s">
        <v>124</v>
      </c>
      <c r="G185" s="295" t="s">
        <v>2516</v>
      </c>
    </row>
    <row r="186" spans="1:7" x14ac:dyDescent="0.55000000000000004">
      <c r="A186" s="307">
        <v>177</v>
      </c>
      <c r="B186" s="297" t="s">
        <v>2517</v>
      </c>
      <c r="C186" s="298"/>
      <c r="D186" s="296" t="s">
        <v>4</v>
      </c>
      <c r="E186" s="300" t="s">
        <v>2349</v>
      </c>
      <c r="F186" s="300" t="s">
        <v>124</v>
      </c>
      <c r="G186" s="295" t="s">
        <v>2298</v>
      </c>
    </row>
    <row r="187" spans="1:7" x14ac:dyDescent="0.55000000000000004">
      <c r="A187" s="307">
        <v>178</v>
      </c>
      <c r="B187" s="297" t="s">
        <v>2518</v>
      </c>
      <c r="C187" s="298"/>
      <c r="D187" s="296" t="s">
        <v>4</v>
      </c>
      <c r="E187" s="300" t="s">
        <v>2256</v>
      </c>
      <c r="F187" s="300" t="s">
        <v>129</v>
      </c>
      <c r="G187" s="295" t="s">
        <v>2355</v>
      </c>
    </row>
    <row r="188" spans="1:7" x14ac:dyDescent="0.55000000000000004">
      <c r="A188" s="307">
        <v>179</v>
      </c>
      <c r="B188" s="297" t="s">
        <v>2519</v>
      </c>
      <c r="C188" s="298"/>
      <c r="D188" s="309" t="s">
        <v>4</v>
      </c>
      <c r="E188" s="300" t="s">
        <v>2253</v>
      </c>
      <c r="F188" s="300" t="s">
        <v>188</v>
      </c>
      <c r="G188" s="295" t="s">
        <v>2520</v>
      </c>
    </row>
    <row r="189" spans="1:7" x14ac:dyDescent="0.55000000000000004">
      <c r="A189" s="307">
        <v>180</v>
      </c>
      <c r="B189" s="297" t="s">
        <v>2521</v>
      </c>
      <c r="C189" s="298"/>
      <c r="D189" s="315" t="s">
        <v>214</v>
      </c>
      <c r="E189" s="300" t="s">
        <v>1219</v>
      </c>
      <c r="F189" s="300" t="s">
        <v>215</v>
      </c>
      <c r="G189" s="295" t="s">
        <v>2522</v>
      </c>
    </row>
    <row r="190" spans="1:7" x14ac:dyDescent="0.55000000000000004">
      <c r="A190" s="307">
        <v>181</v>
      </c>
      <c r="B190" s="297" t="s">
        <v>2523</v>
      </c>
      <c r="C190" s="298"/>
      <c r="D190" s="315" t="s">
        <v>214</v>
      </c>
      <c r="E190" s="300" t="s">
        <v>1219</v>
      </c>
      <c r="F190" s="300" t="s">
        <v>215</v>
      </c>
      <c r="G190" s="295" t="s">
        <v>2524</v>
      </c>
    </row>
    <row r="191" spans="1:7" x14ac:dyDescent="0.55000000000000004">
      <c r="A191" s="307">
        <v>182</v>
      </c>
      <c r="B191" s="297" t="s">
        <v>2525</v>
      </c>
      <c r="C191" s="298"/>
      <c r="D191" s="315" t="s">
        <v>214</v>
      </c>
      <c r="E191" s="300" t="s">
        <v>1219</v>
      </c>
      <c r="F191" s="300" t="s">
        <v>215</v>
      </c>
      <c r="G191" s="295" t="s">
        <v>2524</v>
      </c>
    </row>
    <row r="192" spans="1:7" x14ac:dyDescent="0.55000000000000004">
      <c r="A192" s="307">
        <v>183</v>
      </c>
      <c r="B192" s="297" t="s">
        <v>2526</v>
      </c>
      <c r="C192" s="298"/>
      <c r="D192" s="309" t="s">
        <v>4</v>
      </c>
      <c r="E192" s="300" t="s">
        <v>1219</v>
      </c>
      <c r="F192" s="300" t="s">
        <v>93</v>
      </c>
      <c r="G192" s="295" t="s">
        <v>2527</v>
      </c>
    </row>
    <row r="193" spans="1:7" x14ac:dyDescent="0.55000000000000004">
      <c r="A193" s="307">
        <v>184</v>
      </c>
      <c r="B193" s="297" t="s">
        <v>2528</v>
      </c>
      <c r="C193" s="298"/>
      <c r="D193" s="328" t="s">
        <v>214</v>
      </c>
      <c r="E193" s="300" t="s">
        <v>2287</v>
      </c>
      <c r="F193" s="300" t="s">
        <v>215</v>
      </c>
      <c r="G193" s="295" t="s">
        <v>2529</v>
      </c>
    </row>
    <row r="194" spans="1:7" x14ac:dyDescent="0.55000000000000004">
      <c r="A194" s="307">
        <v>185</v>
      </c>
      <c r="B194" s="297" t="s">
        <v>2530</v>
      </c>
      <c r="C194" s="298"/>
      <c r="D194" s="296" t="s">
        <v>4</v>
      </c>
      <c r="E194" s="300" t="s">
        <v>2287</v>
      </c>
      <c r="F194" s="300" t="s">
        <v>93</v>
      </c>
      <c r="G194" s="295" t="s">
        <v>2531</v>
      </c>
    </row>
    <row r="195" spans="1:7" x14ac:dyDescent="0.55000000000000004">
      <c r="A195" s="307">
        <v>186</v>
      </c>
      <c r="B195" s="297" t="s">
        <v>2532</v>
      </c>
      <c r="C195" s="298"/>
      <c r="D195" s="296" t="s">
        <v>4</v>
      </c>
      <c r="E195" s="300" t="s">
        <v>2287</v>
      </c>
      <c r="F195" s="300" t="s">
        <v>93</v>
      </c>
      <c r="G195" s="295" t="s">
        <v>2531</v>
      </c>
    </row>
    <row r="196" spans="1:7" x14ac:dyDescent="0.55000000000000004">
      <c r="A196" s="307">
        <v>187</v>
      </c>
      <c r="B196" s="297" t="s">
        <v>829</v>
      </c>
      <c r="C196" s="298"/>
      <c r="D196" s="301" t="s">
        <v>2325</v>
      </c>
      <c r="E196" s="300" t="s">
        <v>2379</v>
      </c>
      <c r="F196" s="300" t="s">
        <v>146</v>
      </c>
      <c r="G196" s="295" t="s">
        <v>2533</v>
      </c>
    </row>
    <row r="197" spans="1:7" x14ac:dyDescent="0.55000000000000004">
      <c r="A197" s="307">
        <v>188</v>
      </c>
      <c r="B197" s="297" t="s">
        <v>2534</v>
      </c>
      <c r="C197" s="298"/>
      <c r="D197" s="301" t="s">
        <v>2325</v>
      </c>
      <c r="E197" s="300" t="s">
        <v>2379</v>
      </c>
      <c r="F197" s="300" t="s">
        <v>146</v>
      </c>
      <c r="G197" s="295" t="s">
        <v>2533</v>
      </c>
    </row>
    <row r="198" spans="1:7" x14ac:dyDescent="0.55000000000000004">
      <c r="A198" s="307">
        <v>189</v>
      </c>
      <c r="B198" s="297" t="s">
        <v>2535</v>
      </c>
      <c r="C198" s="298"/>
      <c r="D198" s="301" t="s">
        <v>2325</v>
      </c>
      <c r="E198" s="300" t="s">
        <v>2379</v>
      </c>
      <c r="F198" s="300" t="s">
        <v>146</v>
      </c>
      <c r="G198" s="295" t="s">
        <v>2381</v>
      </c>
    </row>
    <row r="199" spans="1:7" x14ac:dyDescent="0.55000000000000004">
      <c r="A199" s="307">
        <v>190</v>
      </c>
      <c r="B199" s="297" t="s">
        <v>2536</v>
      </c>
      <c r="C199" s="298"/>
      <c r="D199" s="301" t="s">
        <v>2325</v>
      </c>
      <c r="E199" s="300" t="s">
        <v>2379</v>
      </c>
      <c r="F199" s="300" t="s">
        <v>146</v>
      </c>
      <c r="G199" s="295" t="s">
        <v>2331</v>
      </c>
    </row>
    <row r="200" spans="1:7" x14ac:dyDescent="0.55000000000000004">
      <c r="A200" s="307">
        <v>191</v>
      </c>
      <c r="B200" s="297" t="s">
        <v>2537</v>
      </c>
      <c r="C200" s="298"/>
      <c r="D200" s="301" t="s">
        <v>2325</v>
      </c>
      <c r="E200" s="300" t="s">
        <v>2379</v>
      </c>
      <c r="F200" s="300" t="s">
        <v>146</v>
      </c>
      <c r="G200" s="295" t="s">
        <v>2331</v>
      </c>
    </row>
    <row r="201" spans="1:7" x14ac:dyDescent="0.55000000000000004">
      <c r="A201" s="307">
        <v>192</v>
      </c>
      <c r="B201" s="297" t="s">
        <v>2538</v>
      </c>
      <c r="C201" s="298"/>
      <c r="D201" s="301" t="s">
        <v>2325</v>
      </c>
      <c r="E201" s="300" t="s">
        <v>2379</v>
      </c>
      <c r="F201" s="300" t="s">
        <v>146</v>
      </c>
      <c r="G201" s="295" t="s">
        <v>2263</v>
      </c>
    </row>
    <row r="202" spans="1:7" x14ac:dyDescent="0.55000000000000004">
      <c r="A202" s="307">
        <v>193</v>
      </c>
      <c r="B202" s="297" t="s">
        <v>845</v>
      </c>
      <c r="C202" s="298"/>
      <c r="D202" s="299" t="s">
        <v>2325</v>
      </c>
      <c r="E202" s="300" t="s">
        <v>2326</v>
      </c>
      <c r="F202" s="300" t="s">
        <v>150</v>
      </c>
      <c r="G202" s="295" t="s">
        <v>2415</v>
      </c>
    </row>
    <row r="203" spans="1:7" x14ac:dyDescent="0.55000000000000004">
      <c r="A203" s="323"/>
      <c r="B203" s="324"/>
      <c r="C203" s="324"/>
      <c r="D203" s="324"/>
      <c r="E203" s="325" t="s">
        <v>2539</v>
      </c>
      <c r="F203" s="324"/>
      <c r="G203" s="326"/>
    </row>
    <row r="204" spans="1:7" x14ac:dyDescent="0.55000000000000004">
      <c r="A204" s="318"/>
      <c r="B204" s="319"/>
      <c r="C204" s="319"/>
      <c r="D204" s="320" t="s">
        <v>2458</v>
      </c>
      <c r="E204" s="321"/>
      <c r="F204" s="321"/>
      <c r="G204" s="322"/>
    </row>
    <row r="205" spans="1:7" x14ac:dyDescent="0.55000000000000004">
      <c r="A205" s="323"/>
      <c r="B205" s="324"/>
      <c r="C205" s="324"/>
      <c r="D205" s="324"/>
      <c r="E205" s="325" t="s">
        <v>2540</v>
      </c>
      <c r="F205" s="324"/>
      <c r="G205" s="326"/>
    </row>
    <row r="206" spans="1:7" x14ac:dyDescent="0.55000000000000004">
      <c r="A206" s="307">
        <v>194</v>
      </c>
      <c r="B206" s="297" t="s">
        <v>2541</v>
      </c>
      <c r="C206" s="298"/>
      <c r="D206" s="296" t="s">
        <v>4</v>
      </c>
      <c r="E206" s="300" t="s">
        <v>2349</v>
      </c>
      <c r="F206" s="300" t="s">
        <v>124</v>
      </c>
      <c r="G206" s="295" t="s">
        <v>2516</v>
      </c>
    </row>
    <row r="207" spans="1:7" x14ac:dyDescent="0.55000000000000004">
      <c r="A207" s="307">
        <v>195</v>
      </c>
      <c r="B207" s="297" t="s">
        <v>2542</v>
      </c>
      <c r="C207" s="298"/>
      <c r="D207" s="327" t="s">
        <v>769</v>
      </c>
      <c r="E207" s="300" t="s">
        <v>2349</v>
      </c>
      <c r="F207" s="300" t="s">
        <v>2492</v>
      </c>
      <c r="G207" s="295" t="s">
        <v>2409</v>
      </c>
    </row>
    <row r="208" spans="1:7" x14ac:dyDescent="0.55000000000000004">
      <c r="A208" s="307">
        <v>196</v>
      </c>
      <c r="B208" s="297" t="s">
        <v>2543</v>
      </c>
      <c r="C208" s="298"/>
      <c r="D208" s="327" t="s">
        <v>769</v>
      </c>
      <c r="E208" s="300" t="s">
        <v>2349</v>
      </c>
      <c r="F208" s="300" t="s">
        <v>2492</v>
      </c>
      <c r="G208" s="295" t="s">
        <v>2544</v>
      </c>
    </row>
    <row r="209" spans="1:7" x14ac:dyDescent="0.55000000000000004">
      <c r="A209" s="307">
        <v>197</v>
      </c>
      <c r="B209" s="297" t="s">
        <v>2545</v>
      </c>
      <c r="C209" s="298"/>
      <c r="D209" s="309" t="s">
        <v>4</v>
      </c>
      <c r="E209" s="300" t="s">
        <v>2253</v>
      </c>
      <c r="F209" s="300" t="s">
        <v>177</v>
      </c>
      <c r="G209" s="295" t="s">
        <v>2546</v>
      </c>
    </row>
    <row r="210" spans="1:7" x14ac:dyDescent="0.55000000000000004">
      <c r="A210" s="307">
        <v>198</v>
      </c>
      <c r="B210" s="297" t="s">
        <v>2547</v>
      </c>
      <c r="C210" s="298"/>
      <c r="D210" s="296" t="s">
        <v>4</v>
      </c>
      <c r="E210" s="300" t="s">
        <v>2256</v>
      </c>
      <c r="F210" s="300" t="s">
        <v>129</v>
      </c>
      <c r="G210" s="295" t="s">
        <v>2368</v>
      </c>
    </row>
    <row r="211" spans="1:7" x14ac:dyDescent="0.55000000000000004">
      <c r="A211" s="307">
        <v>199</v>
      </c>
      <c r="B211" s="297" t="s">
        <v>2548</v>
      </c>
      <c r="C211" s="298"/>
      <c r="D211" s="308" t="s">
        <v>139</v>
      </c>
      <c r="E211" s="300" t="s">
        <v>2256</v>
      </c>
      <c r="F211" s="300" t="s">
        <v>140</v>
      </c>
      <c r="G211" s="295" t="s">
        <v>2549</v>
      </c>
    </row>
    <row r="212" spans="1:7" x14ac:dyDescent="0.55000000000000004">
      <c r="A212" s="307">
        <v>200</v>
      </c>
      <c r="B212" s="297" t="s">
        <v>2550</v>
      </c>
      <c r="C212" s="298"/>
      <c r="D212" s="309" t="s">
        <v>4</v>
      </c>
      <c r="E212" s="300" t="s">
        <v>2253</v>
      </c>
      <c r="F212" s="300" t="s">
        <v>188</v>
      </c>
      <c r="G212" s="295" t="s">
        <v>2551</v>
      </c>
    </row>
    <row r="213" spans="1:7" x14ac:dyDescent="0.55000000000000004">
      <c r="A213" s="307">
        <v>201</v>
      </c>
      <c r="B213" s="297" t="s">
        <v>2552</v>
      </c>
      <c r="C213" s="298"/>
      <c r="D213" s="309" t="s">
        <v>4</v>
      </c>
      <c r="E213" s="300" t="s">
        <v>2253</v>
      </c>
      <c r="F213" s="300" t="s">
        <v>188</v>
      </c>
      <c r="G213" s="295" t="s">
        <v>2553</v>
      </c>
    </row>
    <row r="214" spans="1:7" x14ac:dyDescent="0.55000000000000004">
      <c r="A214" s="307">
        <v>202</v>
      </c>
      <c r="B214" s="302" t="s">
        <v>2554</v>
      </c>
      <c r="C214" s="302"/>
      <c r="D214" s="309" t="s">
        <v>4</v>
      </c>
      <c r="E214" s="300" t="s">
        <v>2253</v>
      </c>
      <c r="F214" s="300" t="s">
        <v>188</v>
      </c>
      <c r="G214" s="295" t="s">
        <v>2485</v>
      </c>
    </row>
    <row r="215" spans="1:7" x14ac:dyDescent="0.55000000000000004">
      <c r="A215" s="307">
        <v>203</v>
      </c>
      <c r="B215" s="302" t="s">
        <v>2555</v>
      </c>
      <c r="C215" s="302"/>
      <c r="D215" s="309" t="s">
        <v>4</v>
      </c>
      <c r="E215" s="300" t="s">
        <v>2556</v>
      </c>
      <c r="F215" s="300" t="s">
        <v>2557</v>
      </c>
      <c r="G215" s="300" t="s">
        <v>2558</v>
      </c>
    </row>
    <row r="216" spans="1:7" x14ac:dyDescent="0.55000000000000004">
      <c r="A216" s="307">
        <v>204</v>
      </c>
      <c r="B216" s="302" t="s">
        <v>2559</v>
      </c>
      <c r="C216" s="302"/>
      <c r="D216" s="292" t="s">
        <v>214</v>
      </c>
      <c r="E216" s="300" t="s">
        <v>2287</v>
      </c>
      <c r="F216" s="300" t="s">
        <v>215</v>
      </c>
      <c r="G216" s="295" t="s">
        <v>2529</v>
      </c>
    </row>
    <row r="217" spans="1:7" x14ac:dyDescent="0.55000000000000004">
      <c r="A217" s="307">
        <v>205</v>
      </c>
      <c r="B217" s="300" t="s">
        <v>852</v>
      </c>
      <c r="C217" s="300"/>
      <c r="D217" s="299" t="s">
        <v>2325</v>
      </c>
      <c r="E217" s="300" t="s">
        <v>2326</v>
      </c>
      <c r="F217" s="300" t="s">
        <v>150</v>
      </c>
      <c r="G217" s="295" t="s">
        <v>2560</v>
      </c>
    </row>
    <row r="218" spans="1:7" x14ac:dyDescent="0.55000000000000004">
      <c r="A218" s="307">
        <v>206</v>
      </c>
      <c r="B218" s="300" t="s">
        <v>855</v>
      </c>
      <c r="C218" s="300"/>
      <c r="D218" s="299" t="s">
        <v>2325</v>
      </c>
      <c r="E218" s="300" t="s">
        <v>2326</v>
      </c>
      <c r="F218" s="300" t="s">
        <v>150</v>
      </c>
      <c r="G218" s="295" t="s">
        <v>2485</v>
      </c>
    </row>
    <row r="219" spans="1:7" x14ac:dyDescent="0.55000000000000004">
      <c r="A219" s="307">
        <v>207</v>
      </c>
      <c r="B219" s="300" t="s">
        <v>810</v>
      </c>
      <c r="C219" s="300"/>
      <c r="D219" s="301" t="s">
        <v>2325</v>
      </c>
      <c r="E219" s="300" t="s">
        <v>2328</v>
      </c>
      <c r="F219" s="300" t="s">
        <v>150</v>
      </c>
      <c r="G219" s="295" t="s">
        <v>2561</v>
      </c>
    </row>
    <row r="220" spans="1:7" x14ac:dyDescent="0.55000000000000004">
      <c r="A220" s="307">
        <v>208</v>
      </c>
      <c r="B220" s="300" t="s">
        <v>813</v>
      </c>
      <c r="C220" s="300"/>
      <c r="D220" s="301" t="s">
        <v>2325</v>
      </c>
      <c r="E220" s="300" t="s">
        <v>2328</v>
      </c>
      <c r="F220" s="300" t="s">
        <v>150</v>
      </c>
      <c r="G220" s="295" t="s">
        <v>2562</v>
      </c>
    </row>
    <row r="221" spans="1:7" x14ac:dyDescent="0.55000000000000004">
      <c r="A221" s="307">
        <v>209</v>
      </c>
      <c r="B221" s="300" t="s">
        <v>2563</v>
      </c>
      <c r="C221" s="300"/>
      <c r="D221" s="301" t="s">
        <v>2325</v>
      </c>
      <c r="E221" s="300" t="s">
        <v>2328</v>
      </c>
      <c r="F221" s="300" t="s">
        <v>150</v>
      </c>
      <c r="G221" s="295" t="s">
        <v>2261</v>
      </c>
    </row>
    <row r="222" spans="1:7" x14ac:dyDescent="0.55000000000000004">
      <c r="A222" s="323"/>
      <c r="B222" s="324"/>
      <c r="C222" s="324"/>
      <c r="D222" s="324"/>
      <c r="E222" s="325" t="s">
        <v>2564</v>
      </c>
      <c r="F222" s="324"/>
      <c r="G222" s="326"/>
    </row>
    <row r="223" spans="1:7" x14ac:dyDescent="0.55000000000000004">
      <c r="A223" s="307">
        <v>210</v>
      </c>
      <c r="B223" s="297" t="s">
        <v>2565</v>
      </c>
      <c r="C223" s="298"/>
      <c r="D223" s="296" t="s">
        <v>4</v>
      </c>
      <c r="E223" s="300" t="s">
        <v>2349</v>
      </c>
      <c r="F223" s="300" t="s">
        <v>124</v>
      </c>
      <c r="G223" s="295" t="s">
        <v>2522</v>
      </c>
    </row>
    <row r="224" spans="1:7" x14ac:dyDescent="0.55000000000000004">
      <c r="A224" s="307">
        <v>211</v>
      </c>
      <c r="B224" s="297" t="s">
        <v>2566</v>
      </c>
      <c r="C224" s="298"/>
      <c r="D224" s="310" t="s">
        <v>2276</v>
      </c>
      <c r="E224" s="300" t="s">
        <v>2253</v>
      </c>
      <c r="F224" s="300" t="s">
        <v>85</v>
      </c>
      <c r="G224" s="295" t="s">
        <v>2479</v>
      </c>
    </row>
    <row r="225" spans="1:7" x14ac:dyDescent="0.55000000000000004">
      <c r="A225" s="307">
        <v>212</v>
      </c>
      <c r="B225" s="297" t="s">
        <v>2567</v>
      </c>
      <c r="C225" s="298"/>
      <c r="D225" s="296" t="s">
        <v>4</v>
      </c>
      <c r="E225" s="300" t="s">
        <v>2256</v>
      </c>
      <c r="F225" s="300" t="s">
        <v>129</v>
      </c>
      <c r="G225" s="295" t="s">
        <v>2368</v>
      </c>
    </row>
    <row r="226" spans="1:7" x14ac:dyDescent="0.55000000000000004">
      <c r="A226" s="307">
        <v>213</v>
      </c>
      <c r="B226" s="297" t="s">
        <v>2568</v>
      </c>
      <c r="C226" s="298"/>
      <c r="D226" s="296" t="s">
        <v>4</v>
      </c>
      <c r="E226" s="300" t="s">
        <v>2256</v>
      </c>
      <c r="F226" s="300" t="s">
        <v>129</v>
      </c>
      <c r="G226" s="295" t="s">
        <v>2569</v>
      </c>
    </row>
    <row r="227" spans="1:7" x14ac:dyDescent="0.55000000000000004">
      <c r="A227" s="307">
        <v>214</v>
      </c>
      <c r="B227" s="297" t="s">
        <v>2570</v>
      </c>
      <c r="C227" s="298"/>
      <c r="D227" s="311" t="s">
        <v>103</v>
      </c>
      <c r="E227" s="300" t="s">
        <v>2281</v>
      </c>
      <c r="F227" s="300" t="s">
        <v>104</v>
      </c>
      <c r="G227" s="295" t="s">
        <v>2373</v>
      </c>
    </row>
    <row r="228" spans="1:7" x14ac:dyDescent="0.55000000000000004">
      <c r="A228" s="307">
        <v>215</v>
      </c>
      <c r="B228" s="297" t="s">
        <v>2571</v>
      </c>
      <c r="C228" s="298"/>
      <c r="D228" s="327" t="s">
        <v>769</v>
      </c>
      <c r="E228" s="300" t="s">
        <v>2281</v>
      </c>
      <c r="F228" s="300" t="s">
        <v>1166</v>
      </c>
      <c r="G228" s="295" t="s">
        <v>2572</v>
      </c>
    </row>
    <row r="229" spans="1:7" x14ac:dyDescent="0.55000000000000004">
      <c r="A229" s="307">
        <v>216</v>
      </c>
      <c r="B229" s="329" t="s">
        <v>2573</v>
      </c>
      <c r="C229" s="330"/>
      <c r="D229" s="315" t="s">
        <v>214</v>
      </c>
      <c r="E229" s="300" t="s">
        <v>1219</v>
      </c>
      <c r="F229" s="300" t="s">
        <v>215</v>
      </c>
      <c r="G229" s="295" t="s">
        <v>2574</v>
      </c>
    </row>
    <row r="230" spans="1:7" x14ac:dyDescent="0.55000000000000004">
      <c r="A230" s="307">
        <v>217</v>
      </c>
      <c r="B230" s="329" t="s">
        <v>2575</v>
      </c>
      <c r="C230" s="330"/>
      <c r="D230" s="315" t="s">
        <v>214</v>
      </c>
      <c r="E230" s="300" t="s">
        <v>1219</v>
      </c>
      <c r="F230" s="300" t="s">
        <v>215</v>
      </c>
      <c r="G230" s="295" t="s">
        <v>2576</v>
      </c>
    </row>
    <row r="231" spans="1:7" x14ac:dyDescent="0.55000000000000004">
      <c r="A231" s="307">
        <v>218</v>
      </c>
      <c r="B231" s="329" t="s">
        <v>2577</v>
      </c>
      <c r="C231" s="330"/>
      <c r="D231" s="315" t="s">
        <v>214</v>
      </c>
      <c r="E231" s="300" t="s">
        <v>1219</v>
      </c>
      <c r="F231" s="300" t="s">
        <v>215</v>
      </c>
      <c r="G231" s="295" t="s">
        <v>2578</v>
      </c>
    </row>
    <row r="232" spans="1:7" x14ac:dyDescent="0.55000000000000004">
      <c r="A232" s="307">
        <v>219</v>
      </c>
      <c r="B232" s="329" t="s">
        <v>2579</v>
      </c>
      <c r="C232" s="330"/>
      <c r="D232" s="315" t="s">
        <v>214</v>
      </c>
      <c r="E232" s="300" t="s">
        <v>1219</v>
      </c>
      <c r="F232" s="300" t="s">
        <v>215</v>
      </c>
      <c r="G232" s="295" t="s">
        <v>2576</v>
      </c>
    </row>
    <row r="233" spans="1:7" x14ac:dyDescent="0.55000000000000004">
      <c r="A233" s="307">
        <v>220</v>
      </c>
      <c r="B233" s="329" t="s">
        <v>2580</v>
      </c>
      <c r="C233" s="330"/>
      <c r="D233" s="315" t="s">
        <v>214</v>
      </c>
      <c r="E233" s="300" t="s">
        <v>1219</v>
      </c>
      <c r="F233" s="300" t="s">
        <v>215</v>
      </c>
      <c r="G233" s="295" t="s">
        <v>2576</v>
      </c>
    </row>
    <row r="234" spans="1:7" x14ac:dyDescent="0.55000000000000004">
      <c r="A234" s="307">
        <v>221</v>
      </c>
      <c r="B234" s="329" t="s">
        <v>2581</v>
      </c>
      <c r="C234" s="330"/>
      <c r="D234" s="303" t="s">
        <v>2276</v>
      </c>
      <c r="E234" s="300" t="s">
        <v>2287</v>
      </c>
      <c r="F234" s="300" t="s">
        <v>653</v>
      </c>
      <c r="G234" s="295" t="s">
        <v>2298</v>
      </c>
    </row>
    <row r="235" spans="1:7" x14ac:dyDescent="0.55000000000000004">
      <c r="A235" s="307">
        <v>222</v>
      </c>
      <c r="B235" s="329" t="s">
        <v>2582</v>
      </c>
      <c r="C235" s="330"/>
      <c r="D235" s="328" t="s">
        <v>214</v>
      </c>
      <c r="E235" s="300" t="s">
        <v>2287</v>
      </c>
      <c r="F235" s="300" t="s">
        <v>215</v>
      </c>
      <c r="G235" s="295" t="s">
        <v>2583</v>
      </c>
    </row>
    <row r="236" spans="1:7" x14ac:dyDescent="0.55000000000000004">
      <c r="A236" s="307">
        <v>223</v>
      </c>
      <c r="B236" s="329" t="s">
        <v>2584</v>
      </c>
      <c r="C236" s="330"/>
      <c r="D236" s="328" t="s">
        <v>214</v>
      </c>
      <c r="E236" s="300" t="s">
        <v>2287</v>
      </c>
      <c r="F236" s="300" t="s">
        <v>215</v>
      </c>
      <c r="G236" s="295" t="s">
        <v>2585</v>
      </c>
    </row>
    <row r="237" spans="1:7" x14ac:dyDescent="0.55000000000000004">
      <c r="A237" s="307">
        <v>224</v>
      </c>
      <c r="B237" s="329" t="s">
        <v>2586</v>
      </c>
      <c r="C237" s="330"/>
      <c r="D237" s="328" t="s">
        <v>214</v>
      </c>
      <c r="E237" s="300" t="s">
        <v>2287</v>
      </c>
      <c r="F237" s="300" t="s">
        <v>215</v>
      </c>
      <c r="G237" s="295" t="s">
        <v>2587</v>
      </c>
    </row>
    <row r="238" spans="1:7" x14ac:dyDescent="0.55000000000000004">
      <c r="A238" s="307">
        <v>225</v>
      </c>
      <c r="B238" s="331" t="s">
        <v>2588</v>
      </c>
      <c r="C238" s="332"/>
      <c r="D238" s="328" t="s">
        <v>214</v>
      </c>
      <c r="E238" s="300" t="s">
        <v>2287</v>
      </c>
      <c r="F238" s="300" t="s">
        <v>215</v>
      </c>
      <c r="G238" s="333" t="s">
        <v>2589</v>
      </c>
    </row>
    <row r="239" spans="1:7" x14ac:dyDescent="0.55000000000000004">
      <c r="A239" s="307">
        <v>226</v>
      </c>
      <c r="B239" s="331" t="s">
        <v>2590</v>
      </c>
      <c r="C239" s="332"/>
      <c r="D239" s="328" t="s">
        <v>214</v>
      </c>
      <c r="E239" s="300" t="s">
        <v>2287</v>
      </c>
      <c r="F239" s="300" t="s">
        <v>215</v>
      </c>
      <c r="G239" s="333" t="s">
        <v>2591</v>
      </c>
    </row>
    <row r="240" spans="1:7" x14ac:dyDescent="0.55000000000000004">
      <c r="A240" s="307">
        <v>227</v>
      </c>
      <c r="B240" s="331" t="s">
        <v>2592</v>
      </c>
      <c r="C240" s="332"/>
      <c r="D240" s="328" t="s">
        <v>214</v>
      </c>
      <c r="E240" s="300" t="s">
        <v>2287</v>
      </c>
      <c r="F240" s="300" t="s">
        <v>215</v>
      </c>
      <c r="G240" s="333" t="s">
        <v>2591</v>
      </c>
    </row>
    <row r="241" spans="1:7" x14ac:dyDescent="0.55000000000000004">
      <c r="A241" s="307">
        <v>228</v>
      </c>
      <c r="B241" s="331" t="s">
        <v>2593</v>
      </c>
      <c r="C241" s="332"/>
      <c r="D241" s="328" t="s">
        <v>214</v>
      </c>
      <c r="E241" s="300" t="s">
        <v>2287</v>
      </c>
      <c r="F241" s="300" t="s">
        <v>215</v>
      </c>
      <c r="G241" s="333" t="s">
        <v>2594</v>
      </c>
    </row>
    <row r="242" spans="1:7" x14ac:dyDescent="0.55000000000000004">
      <c r="A242" s="307">
        <v>229</v>
      </c>
      <c r="B242" s="331" t="s">
        <v>2595</v>
      </c>
      <c r="C242" s="332"/>
      <c r="D242" s="328" t="s">
        <v>214</v>
      </c>
      <c r="E242" s="300" t="s">
        <v>2287</v>
      </c>
      <c r="F242" s="300" t="s">
        <v>215</v>
      </c>
      <c r="G242" s="333" t="s">
        <v>2589</v>
      </c>
    </row>
    <row r="243" spans="1:7" x14ac:dyDescent="0.55000000000000004">
      <c r="A243" s="307">
        <v>230</v>
      </c>
      <c r="B243" s="331" t="s">
        <v>2596</v>
      </c>
      <c r="C243" s="332"/>
      <c r="D243" s="328" t="s">
        <v>214</v>
      </c>
      <c r="E243" s="300" t="s">
        <v>2287</v>
      </c>
      <c r="F243" s="300" t="s">
        <v>215</v>
      </c>
      <c r="G243" s="333" t="s">
        <v>2597</v>
      </c>
    </row>
    <row r="244" spans="1:7" x14ac:dyDescent="0.55000000000000004">
      <c r="A244" s="307">
        <v>231</v>
      </c>
      <c r="B244" s="331" t="s">
        <v>2598</v>
      </c>
      <c r="C244" s="332"/>
      <c r="D244" s="328" t="s">
        <v>214</v>
      </c>
      <c r="E244" s="300" t="s">
        <v>2287</v>
      </c>
      <c r="F244" s="300" t="s">
        <v>215</v>
      </c>
      <c r="G244" s="333" t="s">
        <v>2597</v>
      </c>
    </row>
    <row r="245" spans="1:7" x14ac:dyDescent="0.55000000000000004">
      <c r="A245" s="307">
        <v>232</v>
      </c>
      <c r="B245" s="331" t="s">
        <v>2599</v>
      </c>
      <c r="C245" s="332"/>
      <c r="D245" s="328" t="s">
        <v>214</v>
      </c>
      <c r="E245" s="300" t="s">
        <v>2287</v>
      </c>
      <c r="F245" s="300" t="s">
        <v>215</v>
      </c>
      <c r="G245" s="333" t="s">
        <v>2587</v>
      </c>
    </row>
    <row r="246" spans="1:7" x14ac:dyDescent="0.55000000000000004">
      <c r="A246" s="307">
        <v>233</v>
      </c>
      <c r="B246" s="331" t="s">
        <v>2600</v>
      </c>
      <c r="C246" s="332"/>
      <c r="D246" s="328" t="s">
        <v>214</v>
      </c>
      <c r="E246" s="300" t="s">
        <v>2287</v>
      </c>
      <c r="F246" s="300" t="s">
        <v>215</v>
      </c>
      <c r="G246" s="333" t="s">
        <v>2601</v>
      </c>
    </row>
    <row r="247" spans="1:7" x14ac:dyDescent="0.55000000000000004">
      <c r="A247" s="307">
        <v>234</v>
      </c>
      <c r="B247" s="331" t="s">
        <v>2602</v>
      </c>
      <c r="C247" s="332"/>
      <c r="D247" s="328" t="s">
        <v>214</v>
      </c>
      <c r="E247" s="300" t="s">
        <v>2287</v>
      </c>
      <c r="F247" s="300" t="s">
        <v>215</v>
      </c>
      <c r="G247" s="333" t="s">
        <v>2603</v>
      </c>
    </row>
    <row r="248" spans="1:7" x14ac:dyDescent="0.55000000000000004">
      <c r="A248" s="307">
        <v>235</v>
      </c>
      <c r="B248" s="331" t="s">
        <v>2604</v>
      </c>
      <c r="C248" s="332"/>
      <c r="D248" s="328" t="s">
        <v>214</v>
      </c>
      <c r="E248" s="300" t="s">
        <v>2287</v>
      </c>
      <c r="F248" s="300" t="s">
        <v>215</v>
      </c>
      <c r="G248" s="333" t="s">
        <v>2601</v>
      </c>
    </row>
    <row r="249" spans="1:7" x14ac:dyDescent="0.55000000000000004">
      <c r="A249" s="307">
        <v>236</v>
      </c>
      <c r="B249" s="331" t="s">
        <v>2605</v>
      </c>
      <c r="C249" s="332"/>
      <c r="D249" s="328" t="s">
        <v>214</v>
      </c>
      <c r="E249" s="300" t="s">
        <v>2287</v>
      </c>
      <c r="F249" s="300" t="s">
        <v>215</v>
      </c>
      <c r="G249" s="333" t="s">
        <v>2606</v>
      </c>
    </row>
    <row r="250" spans="1:7" x14ac:dyDescent="0.55000000000000004">
      <c r="A250" s="307">
        <v>237</v>
      </c>
      <c r="B250" s="331" t="s">
        <v>2607</v>
      </c>
      <c r="C250" s="332"/>
      <c r="D250" s="328" t="s">
        <v>214</v>
      </c>
      <c r="E250" s="300" t="s">
        <v>2287</v>
      </c>
      <c r="F250" s="300" t="s">
        <v>215</v>
      </c>
      <c r="G250" s="333" t="s">
        <v>2608</v>
      </c>
    </row>
    <row r="251" spans="1:7" x14ac:dyDescent="0.55000000000000004">
      <c r="A251" s="307">
        <v>238</v>
      </c>
      <c r="B251" s="331" t="s">
        <v>2609</v>
      </c>
      <c r="C251" s="332"/>
      <c r="D251" s="328" t="s">
        <v>214</v>
      </c>
      <c r="E251" s="300" t="s">
        <v>2287</v>
      </c>
      <c r="F251" s="300" t="s">
        <v>215</v>
      </c>
      <c r="G251" s="333" t="s">
        <v>2576</v>
      </c>
    </row>
    <row r="252" spans="1:7" x14ac:dyDescent="0.55000000000000004">
      <c r="A252" s="307">
        <v>239</v>
      </c>
      <c r="B252" s="331" t="s">
        <v>2610</v>
      </c>
      <c r="C252" s="332"/>
      <c r="D252" s="328" t="s">
        <v>214</v>
      </c>
      <c r="E252" s="300" t="s">
        <v>2287</v>
      </c>
      <c r="F252" s="300" t="s">
        <v>215</v>
      </c>
      <c r="G252" s="333" t="s">
        <v>2576</v>
      </c>
    </row>
    <row r="253" spans="1:7" x14ac:dyDescent="0.55000000000000004">
      <c r="A253" s="307">
        <v>240</v>
      </c>
      <c r="B253" s="331" t="s">
        <v>2611</v>
      </c>
      <c r="C253" s="332"/>
      <c r="D253" s="328" t="s">
        <v>214</v>
      </c>
      <c r="E253" s="300" t="s">
        <v>2287</v>
      </c>
      <c r="F253" s="300" t="s">
        <v>215</v>
      </c>
      <c r="G253" s="333" t="s">
        <v>2585</v>
      </c>
    </row>
    <row r="254" spans="1:7" x14ac:dyDescent="0.55000000000000004">
      <c r="A254" s="307">
        <v>241</v>
      </c>
      <c r="B254" s="331" t="s">
        <v>2612</v>
      </c>
      <c r="C254" s="332"/>
      <c r="D254" s="328" t="s">
        <v>214</v>
      </c>
      <c r="E254" s="300" t="s">
        <v>2287</v>
      </c>
      <c r="F254" s="300" t="s">
        <v>215</v>
      </c>
      <c r="G254" s="333" t="s">
        <v>2594</v>
      </c>
    </row>
    <row r="255" spans="1:7" x14ac:dyDescent="0.55000000000000004">
      <c r="A255" s="307">
        <v>242</v>
      </c>
      <c r="B255" s="331" t="s">
        <v>2613</v>
      </c>
      <c r="C255" s="332"/>
      <c r="D255" s="328" t="s">
        <v>214</v>
      </c>
      <c r="E255" s="300" t="s">
        <v>2287</v>
      </c>
      <c r="F255" s="300" t="s">
        <v>215</v>
      </c>
      <c r="G255" s="333" t="s">
        <v>2606</v>
      </c>
    </row>
    <row r="256" spans="1:7" x14ac:dyDescent="0.55000000000000004">
      <c r="A256" s="307">
        <v>243</v>
      </c>
      <c r="B256" s="331" t="s">
        <v>2614</v>
      </c>
      <c r="C256" s="332"/>
      <c r="D256" s="328" t="s">
        <v>214</v>
      </c>
      <c r="E256" s="300" t="s">
        <v>2287</v>
      </c>
      <c r="F256" s="300" t="s">
        <v>215</v>
      </c>
      <c r="G256" s="333" t="s">
        <v>2603</v>
      </c>
    </row>
    <row r="257" spans="1:7" x14ac:dyDescent="0.55000000000000004">
      <c r="A257" s="307">
        <v>244</v>
      </c>
      <c r="B257" s="331" t="s">
        <v>2615</v>
      </c>
      <c r="C257" s="332"/>
      <c r="D257" s="328" t="s">
        <v>214</v>
      </c>
      <c r="E257" s="300" t="s">
        <v>2287</v>
      </c>
      <c r="F257" s="300" t="s">
        <v>215</v>
      </c>
      <c r="G257" s="333" t="s">
        <v>2608</v>
      </c>
    </row>
    <row r="258" spans="1:7" x14ac:dyDescent="0.55000000000000004">
      <c r="A258" s="307">
        <v>245</v>
      </c>
      <c r="B258" s="331" t="s">
        <v>2616</v>
      </c>
      <c r="C258" s="332"/>
      <c r="D258" s="328" t="s">
        <v>214</v>
      </c>
      <c r="E258" s="300" t="s">
        <v>2287</v>
      </c>
      <c r="F258" s="300" t="s">
        <v>215</v>
      </c>
      <c r="G258" s="333" t="s">
        <v>2583</v>
      </c>
    </row>
    <row r="259" spans="1:7" x14ac:dyDescent="0.55000000000000004">
      <c r="A259" s="307">
        <v>246</v>
      </c>
      <c r="B259" s="331" t="s">
        <v>2617</v>
      </c>
      <c r="C259" s="332"/>
      <c r="D259" s="328" t="s">
        <v>214</v>
      </c>
      <c r="E259" s="300" t="s">
        <v>2287</v>
      </c>
      <c r="F259" s="300" t="s">
        <v>215</v>
      </c>
      <c r="G259" s="333" t="s">
        <v>2618</v>
      </c>
    </row>
    <row r="260" spans="1:7" x14ac:dyDescent="0.55000000000000004">
      <c r="A260" s="307">
        <v>247</v>
      </c>
      <c r="B260" s="331" t="s">
        <v>2619</v>
      </c>
      <c r="C260" s="332"/>
      <c r="D260" s="328" t="s">
        <v>214</v>
      </c>
      <c r="E260" s="300" t="s">
        <v>2287</v>
      </c>
      <c r="F260" s="300" t="s">
        <v>215</v>
      </c>
      <c r="G260" s="333" t="s">
        <v>2620</v>
      </c>
    </row>
    <row r="261" spans="1:7" x14ac:dyDescent="0.55000000000000004">
      <c r="A261" s="307">
        <v>248</v>
      </c>
      <c r="B261" s="331" t="s">
        <v>2621</v>
      </c>
      <c r="C261" s="332"/>
      <c r="D261" s="328" t="s">
        <v>214</v>
      </c>
      <c r="E261" s="300" t="s">
        <v>2287</v>
      </c>
      <c r="F261" s="300" t="s">
        <v>215</v>
      </c>
      <c r="G261" s="333" t="s">
        <v>2620</v>
      </c>
    </row>
    <row r="262" spans="1:7" x14ac:dyDescent="0.55000000000000004">
      <c r="A262" s="307">
        <v>249</v>
      </c>
      <c r="B262" s="331" t="s">
        <v>2622</v>
      </c>
      <c r="C262" s="332"/>
      <c r="D262" s="299" t="s">
        <v>2325</v>
      </c>
      <c r="E262" s="334" t="s">
        <v>2326</v>
      </c>
      <c r="F262" s="334" t="s">
        <v>150</v>
      </c>
      <c r="G262" s="333" t="s">
        <v>2623</v>
      </c>
    </row>
    <row r="263" spans="1:7" x14ac:dyDescent="0.55000000000000004">
      <c r="A263" s="307">
        <v>250</v>
      </c>
      <c r="B263" s="331" t="s">
        <v>1721</v>
      </c>
      <c r="C263" s="332"/>
      <c r="D263" s="299" t="s">
        <v>2325</v>
      </c>
      <c r="E263" s="334" t="s">
        <v>2326</v>
      </c>
      <c r="F263" s="334" t="s">
        <v>150</v>
      </c>
      <c r="G263" s="333" t="s">
        <v>2561</v>
      </c>
    </row>
    <row r="264" spans="1:7" x14ac:dyDescent="0.55000000000000004">
      <c r="A264" s="307">
        <v>251</v>
      </c>
      <c r="B264" s="331" t="s">
        <v>2624</v>
      </c>
      <c r="C264" s="332"/>
      <c r="D264" s="301" t="s">
        <v>2325</v>
      </c>
      <c r="E264" s="334" t="s">
        <v>2328</v>
      </c>
      <c r="F264" s="334" t="s">
        <v>150</v>
      </c>
      <c r="G264" s="333" t="s">
        <v>2603</v>
      </c>
    </row>
    <row r="265" spans="1:7" x14ac:dyDescent="0.55000000000000004">
      <c r="A265" s="307">
        <v>252</v>
      </c>
      <c r="B265" s="331" t="s">
        <v>2625</v>
      </c>
      <c r="C265" s="332"/>
      <c r="D265" s="301" t="s">
        <v>2325</v>
      </c>
      <c r="E265" s="334" t="s">
        <v>2328</v>
      </c>
      <c r="F265" s="334" t="s">
        <v>150</v>
      </c>
      <c r="G265" s="333" t="s">
        <v>2589</v>
      </c>
    </row>
    <row r="266" spans="1:7" x14ac:dyDescent="0.55000000000000004">
      <c r="A266" s="307">
        <v>253</v>
      </c>
      <c r="B266" s="331" t="s">
        <v>2626</v>
      </c>
      <c r="C266" s="332"/>
      <c r="D266" s="301" t="s">
        <v>2325</v>
      </c>
      <c r="E266" s="334" t="s">
        <v>2328</v>
      </c>
      <c r="F266" s="334" t="s">
        <v>150</v>
      </c>
      <c r="G266" s="333" t="s">
        <v>2434</v>
      </c>
    </row>
    <row r="267" spans="1:7" x14ac:dyDescent="0.55000000000000004">
      <c r="A267" s="307">
        <v>254</v>
      </c>
      <c r="B267" s="331" t="s">
        <v>2627</v>
      </c>
      <c r="C267" s="332"/>
      <c r="D267" s="301" t="s">
        <v>2325</v>
      </c>
      <c r="E267" s="334" t="s">
        <v>2328</v>
      </c>
      <c r="F267" s="334" t="s">
        <v>150</v>
      </c>
      <c r="G267" s="333" t="s">
        <v>2603</v>
      </c>
    </row>
    <row r="268" spans="1:7" x14ac:dyDescent="0.55000000000000004">
      <c r="A268" s="307">
        <v>255</v>
      </c>
      <c r="B268" s="331" t="s">
        <v>2628</v>
      </c>
      <c r="C268" s="332"/>
      <c r="D268" s="301" t="s">
        <v>2325</v>
      </c>
      <c r="E268" s="334" t="s">
        <v>2328</v>
      </c>
      <c r="F268" s="334" t="s">
        <v>150</v>
      </c>
      <c r="G268" s="333" t="s">
        <v>2527</v>
      </c>
    </row>
    <row r="269" spans="1:7" x14ac:dyDescent="0.55000000000000004">
      <c r="A269" s="307">
        <v>256</v>
      </c>
      <c r="B269" s="331" t="s">
        <v>2629</v>
      </c>
      <c r="C269" s="332"/>
      <c r="D269" s="301" t="s">
        <v>2325</v>
      </c>
      <c r="E269" s="334" t="s">
        <v>2328</v>
      </c>
      <c r="F269" s="334" t="s">
        <v>150</v>
      </c>
      <c r="G269" s="333" t="s">
        <v>2527</v>
      </c>
    </row>
    <row r="270" spans="1:7" x14ac:dyDescent="0.55000000000000004">
      <c r="A270" s="307">
        <v>257</v>
      </c>
      <c r="B270" s="331" t="s">
        <v>804</v>
      </c>
      <c r="C270" s="332"/>
      <c r="D270" s="301" t="s">
        <v>2325</v>
      </c>
      <c r="E270" s="334" t="s">
        <v>2328</v>
      </c>
      <c r="F270" s="334" t="s">
        <v>150</v>
      </c>
      <c r="G270" s="333" t="s">
        <v>2463</v>
      </c>
    </row>
    <row r="271" spans="1:7" x14ac:dyDescent="0.55000000000000004">
      <c r="A271" s="307">
        <v>258</v>
      </c>
      <c r="B271" s="331" t="s">
        <v>2630</v>
      </c>
      <c r="C271" s="332"/>
      <c r="D271" s="303" t="s">
        <v>2276</v>
      </c>
      <c r="E271" s="334" t="s">
        <v>2341</v>
      </c>
      <c r="F271" s="334" t="s">
        <v>85</v>
      </c>
      <c r="G271" s="333" t="s">
        <v>2368</v>
      </c>
    </row>
    <row r="272" spans="1:7" x14ac:dyDescent="0.55000000000000004">
      <c r="A272" s="323"/>
      <c r="B272" s="324"/>
      <c r="C272" s="324"/>
      <c r="D272" s="324"/>
      <c r="E272" s="325" t="s">
        <v>2631</v>
      </c>
      <c r="F272" s="324"/>
      <c r="G272" s="326"/>
    </row>
    <row r="273" spans="1:7" x14ac:dyDescent="0.55000000000000004">
      <c r="A273" s="318"/>
      <c r="B273" s="319"/>
      <c r="C273" s="319"/>
      <c r="D273" s="320" t="s">
        <v>2458</v>
      </c>
      <c r="E273" s="321"/>
      <c r="F273" s="321"/>
      <c r="G273" s="322"/>
    </row>
    <row r="274" spans="1:7" x14ac:dyDescent="0.55000000000000004">
      <c r="A274" s="323"/>
      <c r="B274" s="324"/>
      <c r="C274" s="324"/>
      <c r="D274" s="324"/>
      <c r="E274" s="325" t="s">
        <v>2632</v>
      </c>
      <c r="F274" s="324"/>
      <c r="G274" s="326"/>
    </row>
    <row r="275" spans="1:7" x14ac:dyDescent="0.55000000000000004">
      <c r="A275" s="307">
        <v>259</v>
      </c>
      <c r="B275" s="331" t="s">
        <v>2633</v>
      </c>
      <c r="C275" s="332"/>
      <c r="D275" s="296" t="s">
        <v>4</v>
      </c>
      <c r="E275" s="334" t="s">
        <v>2349</v>
      </c>
      <c r="F275" s="334" t="s">
        <v>124</v>
      </c>
      <c r="G275" s="335" t="s">
        <v>2634</v>
      </c>
    </row>
    <row r="276" spans="1:7" x14ac:dyDescent="0.55000000000000004">
      <c r="A276" s="307">
        <v>260</v>
      </c>
      <c r="B276" s="331" t="s">
        <v>2635</v>
      </c>
      <c r="C276" s="332"/>
      <c r="D276" s="296" t="s">
        <v>4</v>
      </c>
      <c r="E276" s="334" t="s">
        <v>2349</v>
      </c>
      <c r="F276" s="334" t="s">
        <v>124</v>
      </c>
      <c r="G276" s="335" t="s">
        <v>2618</v>
      </c>
    </row>
    <row r="277" spans="1:7" x14ac:dyDescent="0.55000000000000004">
      <c r="A277" s="307">
        <v>261</v>
      </c>
      <c r="B277" s="331" t="s">
        <v>2636</v>
      </c>
      <c r="C277" s="332"/>
      <c r="D277" s="296" t="s">
        <v>4</v>
      </c>
      <c r="E277" s="334" t="s">
        <v>2349</v>
      </c>
      <c r="F277" s="334" t="s">
        <v>124</v>
      </c>
      <c r="G277" s="335" t="s">
        <v>2637</v>
      </c>
    </row>
    <row r="278" spans="1:7" x14ac:dyDescent="0.55000000000000004">
      <c r="A278" s="307">
        <v>262</v>
      </c>
      <c r="B278" s="331" t="s">
        <v>2638</v>
      </c>
      <c r="C278" s="332"/>
      <c r="D278" s="296" t="s">
        <v>4</v>
      </c>
      <c r="E278" s="334" t="s">
        <v>2349</v>
      </c>
      <c r="F278" s="334" t="s">
        <v>124</v>
      </c>
      <c r="G278" s="335" t="s">
        <v>2639</v>
      </c>
    </row>
    <row r="279" spans="1:7" x14ac:dyDescent="0.55000000000000004">
      <c r="A279" s="307">
        <v>263</v>
      </c>
      <c r="B279" s="331" t="s">
        <v>2640</v>
      </c>
      <c r="C279" s="332"/>
      <c r="D279" s="296" t="s">
        <v>4</v>
      </c>
      <c r="E279" s="334" t="s">
        <v>2349</v>
      </c>
      <c r="F279" s="334" t="s">
        <v>124</v>
      </c>
      <c r="G279" s="335" t="s">
        <v>2637</v>
      </c>
    </row>
    <row r="280" spans="1:7" x14ac:dyDescent="0.55000000000000004">
      <c r="A280" s="307">
        <v>264</v>
      </c>
      <c r="B280" s="331" t="s">
        <v>2641</v>
      </c>
      <c r="C280" s="332"/>
      <c r="D280" s="296" t="s">
        <v>4</v>
      </c>
      <c r="E280" s="334" t="s">
        <v>2349</v>
      </c>
      <c r="F280" s="334" t="s">
        <v>124</v>
      </c>
      <c r="G280" s="335" t="s">
        <v>2637</v>
      </c>
    </row>
    <row r="281" spans="1:7" x14ac:dyDescent="0.55000000000000004">
      <c r="A281" s="307">
        <v>265</v>
      </c>
      <c r="B281" s="331" t="s">
        <v>2642</v>
      </c>
      <c r="C281" s="332"/>
      <c r="D281" s="296" t="s">
        <v>4</v>
      </c>
      <c r="E281" s="334" t="s">
        <v>2349</v>
      </c>
      <c r="F281" s="334" t="s">
        <v>124</v>
      </c>
      <c r="G281" s="335" t="s">
        <v>2634</v>
      </c>
    </row>
    <row r="282" spans="1:7" x14ac:dyDescent="0.55000000000000004">
      <c r="A282" s="307">
        <v>266</v>
      </c>
      <c r="B282" s="331" t="s">
        <v>2643</v>
      </c>
      <c r="C282" s="332"/>
      <c r="D282" s="296" t="s">
        <v>4</v>
      </c>
      <c r="E282" s="334" t="s">
        <v>2349</v>
      </c>
      <c r="F282" s="334" t="s">
        <v>124</v>
      </c>
      <c r="G282" s="335" t="s">
        <v>2522</v>
      </c>
    </row>
    <row r="283" spans="1:7" x14ac:dyDescent="0.55000000000000004">
      <c r="A283" s="307">
        <v>267</v>
      </c>
      <c r="B283" s="331" t="s">
        <v>2644</v>
      </c>
      <c r="C283" s="332"/>
      <c r="D283" s="296" t="s">
        <v>4</v>
      </c>
      <c r="E283" s="334" t="s">
        <v>2349</v>
      </c>
      <c r="F283" s="334" t="s">
        <v>204</v>
      </c>
      <c r="G283" s="335" t="s">
        <v>2645</v>
      </c>
    </row>
    <row r="284" spans="1:7" x14ac:dyDescent="0.55000000000000004">
      <c r="A284" s="307">
        <v>268</v>
      </c>
      <c r="B284" s="331" t="s">
        <v>1154</v>
      </c>
      <c r="C284" s="332"/>
      <c r="D284" s="296" t="s">
        <v>4</v>
      </c>
      <c r="E284" s="334" t="s">
        <v>2253</v>
      </c>
      <c r="F284" s="334" t="s">
        <v>129</v>
      </c>
      <c r="G284" s="335" t="s">
        <v>2553</v>
      </c>
    </row>
    <row r="285" spans="1:7" x14ac:dyDescent="0.55000000000000004">
      <c r="A285" s="307">
        <v>269</v>
      </c>
      <c r="B285" s="331" t="s">
        <v>2646</v>
      </c>
      <c r="C285" s="332"/>
      <c r="D285" s="310" t="s">
        <v>2276</v>
      </c>
      <c r="E285" s="334" t="s">
        <v>2253</v>
      </c>
      <c r="F285" s="334" t="s">
        <v>85</v>
      </c>
      <c r="G285" s="335" t="s">
        <v>2529</v>
      </c>
    </row>
    <row r="286" spans="1:7" x14ac:dyDescent="0.55000000000000004">
      <c r="A286" s="307">
        <v>270</v>
      </c>
      <c r="B286" s="331" t="s">
        <v>2647</v>
      </c>
      <c r="C286" s="332"/>
      <c r="D286" s="310" t="s">
        <v>2276</v>
      </c>
      <c r="E286" s="334" t="s">
        <v>2253</v>
      </c>
      <c r="F286" s="334" t="s">
        <v>85</v>
      </c>
      <c r="G286" s="335" t="s">
        <v>2368</v>
      </c>
    </row>
    <row r="287" spans="1:7" x14ac:dyDescent="0.55000000000000004">
      <c r="A287" s="307">
        <v>271</v>
      </c>
      <c r="B287" s="331" t="s">
        <v>2648</v>
      </c>
      <c r="C287" s="332"/>
      <c r="D287" s="310" t="s">
        <v>2276</v>
      </c>
      <c r="E287" s="334" t="s">
        <v>2253</v>
      </c>
      <c r="F287" s="334" t="s">
        <v>85</v>
      </c>
      <c r="G287" s="335" t="s">
        <v>2529</v>
      </c>
    </row>
    <row r="288" spans="1:7" x14ac:dyDescent="0.55000000000000004">
      <c r="A288" s="307">
        <v>272</v>
      </c>
      <c r="B288" s="331" t="s">
        <v>2649</v>
      </c>
      <c r="C288" s="332"/>
      <c r="D288" s="310" t="s">
        <v>2276</v>
      </c>
      <c r="E288" s="334" t="s">
        <v>2253</v>
      </c>
      <c r="F288" s="334" t="s">
        <v>85</v>
      </c>
      <c r="G288" s="335" t="s">
        <v>2479</v>
      </c>
    </row>
    <row r="289" spans="1:7" x14ac:dyDescent="0.55000000000000004">
      <c r="A289" s="307">
        <v>273</v>
      </c>
      <c r="B289" s="331" t="s">
        <v>2650</v>
      </c>
      <c r="C289" s="332"/>
      <c r="D289" s="311" t="s">
        <v>103</v>
      </c>
      <c r="E289" s="334" t="s">
        <v>2281</v>
      </c>
      <c r="F289" s="334" t="s">
        <v>104</v>
      </c>
      <c r="G289" s="335" t="s">
        <v>2527</v>
      </c>
    </row>
    <row r="290" spans="1:7" x14ac:dyDescent="0.55000000000000004">
      <c r="A290" s="307">
        <v>274</v>
      </c>
      <c r="B290" s="331" t="s">
        <v>2651</v>
      </c>
      <c r="C290" s="332"/>
      <c r="D290" s="327" t="s">
        <v>769</v>
      </c>
      <c r="E290" s="334" t="s">
        <v>2281</v>
      </c>
      <c r="F290" s="334" t="s">
        <v>1166</v>
      </c>
      <c r="G290" s="335" t="s">
        <v>2652</v>
      </c>
    </row>
    <row r="291" spans="1:7" x14ac:dyDescent="0.55000000000000004">
      <c r="A291" s="307">
        <v>275</v>
      </c>
      <c r="B291" s="331" t="s">
        <v>2653</v>
      </c>
      <c r="C291" s="332"/>
      <c r="D291" s="296" t="s">
        <v>4</v>
      </c>
      <c r="E291" s="334" t="s">
        <v>2654</v>
      </c>
      <c r="F291" s="334" t="s">
        <v>2655</v>
      </c>
      <c r="G291" s="335" t="s">
        <v>2434</v>
      </c>
    </row>
    <row r="292" spans="1:7" x14ac:dyDescent="0.55000000000000004">
      <c r="A292" s="307">
        <v>276</v>
      </c>
      <c r="B292" s="331" t="s">
        <v>2656</v>
      </c>
      <c r="C292" s="332"/>
      <c r="D292" s="315" t="s">
        <v>214</v>
      </c>
      <c r="E292" s="334" t="s">
        <v>1219</v>
      </c>
      <c r="F292" s="334" t="s">
        <v>215</v>
      </c>
      <c r="G292" s="335" t="s">
        <v>2578</v>
      </c>
    </row>
    <row r="293" spans="1:7" x14ac:dyDescent="0.55000000000000004">
      <c r="A293" s="307">
        <v>277</v>
      </c>
      <c r="B293" s="331" t="s">
        <v>2657</v>
      </c>
      <c r="C293" s="332"/>
      <c r="D293" s="315" t="s">
        <v>214</v>
      </c>
      <c r="E293" s="334" t="s">
        <v>1219</v>
      </c>
      <c r="F293" s="334" t="s">
        <v>215</v>
      </c>
      <c r="G293" s="335" t="s">
        <v>2384</v>
      </c>
    </row>
    <row r="294" spans="1:7" x14ac:dyDescent="0.55000000000000004">
      <c r="A294" s="307">
        <v>278</v>
      </c>
      <c r="B294" s="331" t="s">
        <v>2658</v>
      </c>
      <c r="C294" s="332"/>
      <c r="D294" s="303" t="s">
        <v>2276</v>
      </c>
      <c r="E294" s="334" t="s">
        <v>2287</v>
      </c>
      <c r="F294" s="334" t="s">
        <v>653</v>
      </c>
      <c r="G294" s="335" t="s">
        <v>2362</v>
      </c>
    </row>
    <row r="295" spans="1:7" x14ac:dyDescent="0.55000000000000004">
      <c r="A295" s="307">
        <v>279</v>
      </c>
      <c r="B295" s="331" t="s">
        <v>2659</v>
      </c>
      <c r="C295" s="332"/>
      <c r="D295" s="328" t="s">
        <v>214</v>
      </c>
      <c r="E295" s="334" t="s">
        <v>2287</v>
      </c>
      <c r="F295" s="334" t="s">
        <v>215</v>
      </c>
      <c r="G295" s="335" t="s">
        <v>2660</v>
      </c>
    </row>
    <row r="296" spans="1:7" x14ac:dyDescent="0.55000000000000004">
      <c r="A296" s="307">
        <v>280</v>
      </c>
      <c r="B296" s="331" t="s">
        <v>2661</v>
      </c>
      <c r="C296" s="332"/>
      <c r="D296" s="328" t="s">
        <v>214</v>
      </c>
      <c r="E296" s="334" t="s">
        <v>2287</v>
      </c>
      <c r="F296" s="334" t="s">
        <v>215</v>
      </c>
      <c r="G296" s="335" t="s">
        <v>2662</v>
      </c>
    </row>
    <row r="297" spans="1:7" x14ac:dyDescent="0.55000000000000004">
      <c r="A297" s="307">
        <v>281</v>
      </c>
      <c r="B297" s="331" t="s">
        <v>2663</v>
      </c>
      <c r="C297" s="332"/>
      <c r="D297" s="328" t="s">
        <v>214</v>
      </c>
      <c r="E297" s="334" t="s">
        <v>2287</v>
      </c>
      <c r="F297" s="334" t="s">
        <v>215</v>
      </c>
      <c r="G297" s="335" t="s">
        <v>2664</v>
      </c>
    </row>
    <row r="298" spans="1:7" x14ac:dyDescent="0.55000000000000004">
      <c r="A298" s="307">
        <v>282</v>
      </c>
      <c r="B298" s="331" t="s">
        <v>2665</v>
      </c>
      <c r="C298" s="332"/>
      <c r="D298" s="328" t="s">
        <v>214</v>
      </c>
      <c r="E298" s="334" t="s">
        <v>2287</v>
      </c>
      <c r="F298" s="334" t="s">
        <v>215</v>
      </c>
      <c r="G298" s="335" t="s">
        <v>2660</v>
      </c>
    </row>
    <row r="299" spans="1:7" x14ac:dyDescent="0.55000000000000004">
      <c r="A299" s="307">
        <v>283</v>
      </c>
      <c r="B299" s="331" t="s">
        <v>2666</v>
      </c>
      <c r="C299" s="332"/>
      <c r="D299" s="328" t="s">
        <v>214</v>
      </c>
      <c r="E299" s="334" t="s">
        <v>2287</v>
      </c>
      <c r="F299" s="334" t="s">
        <v>215</v>
      </c>
      <c r="G299" s="335" t="s">
        <v>2664</v>
      </c>
    </row>
    <row r="300" spans="1:7" x14ac:dyDescent="0.55000000000000004">
      <c r="A300" s="307">
        <v>284</v>
      </c>
      <c r="B300" s="331" t="s">
        <v>2667</v>
      </c>
      <c r="C300" s="332"/>
      <c r="D300" s="328" t="s">
        <v>214</v>
      </c>
      <c r="E300" s="334" t="s">
        <v>2287</v>
      </c>
      <c r="F300" s="334" t="s">
        <v>215</v>
      </c>
      <c r="G300" s="335" t="s">
        <v>2664</v>
      </c>
    </row>
    <row r="301" spans="1:7" x14ac:dyDescent="0.55000000000000004">
      <c r="A301" s="307">
        <v>285</v>
      </c>
      <c r="B301" s="331" t="s">
        <v>2668</v>
      </c>
      <c r="C301" s="332"/>
      <c r="D301" s="328" t="s">
        <v>214</v>
      </c>
      <c r="E301" s="334" t="s">
        <v>2287</v>
      </c>
      <c r="F301" s="334" t="s">
        <v>215</v>
      </c>
      <c r="G301" s="335" t="s">
        <v>2669</v>
      </c>
    </row>
    <row r="302" spans="1:7" x14ac:dyDescent="0.55000000000000004">
      <c r="A302" s="307">
        <v>286</v>
      </c>
      <c r="B302" s="331" t="s">
        <v>2670</v>
      </c>
      <c r="C302" s="332"/>
      <c r="D302" s="328" t="s">
        <v>214</v>
      </c>
      <c r="E302" s="334" t="s">
        <v>2287</v>
      </c>
      <c r="F302" s="334" t="s">
        <v>215</v>
      </c>
      <c r="G302" s="335" t="s">
        <v>2671</v>
      </c>
    </row>
    <row r="303" spans="1:7" x14ac:dyDescent="0.55000000000000004">
      <c r="A303" s="307">
        <v>287</v>
      </c>
      <c r="B303" s="331" t="s">
        <v>2672</v>
      </c>
      <c r="C303" s="332"/>
      <c r="D303" s="328" t="s">
        <v>214</v>
      </c>
      <c r="E303" s="334" t="s">
        <v>2287</v>
      </c>
      <c r="F303" s="334" t="s">
        <v>215</v>
      </c>
      <c r="G303" s="335" t="s">
        <v>2669</v>
      </c>
    </row>
    <row r="304" spans="1:7" x14ac:dyDescent="0.55000000000000004">
      <c r="A304" s="307">
        <v>288</v>
      </c>
      <c r="B304" s="331" t="s">
        <v>2673</v>
      </c>
      <c r="C304" s="332"/>
      <c r="D304" s="328" t="s">
        <v>214</v>
      </c>
      <c r="E304" s="334" t="s">
        <v>2287</v>
      </c>
      <c r="F304" s="334" t="s">
        <v>215</v>
      </c>
      <c r="G304" s="335" t="s">
        <v>2674</v>
      </c>
    </row>
    <row r="305" spans="1:7" x14ac:dyDescent="0.55000000000000004">
      <c r="A305" s="307">
        <v>289</v>
      </c>
      <c r="B305" s="331" t="s">
        <v>2675</v>
      </c>
      <c r="C305" s="332"/>
      <c r="D305" s="328" t="s">
        <v>214</v>
      </c>
      <c r="E305" s="334" t="s">
        <v>2287</v>
      </c>
      <c r="F305" s="334" t="s">
        <v>215</v>
      </c>
      <c r="G305" s="335" t="s">
        <v>2671</v>
      </c>
    </row>
    <row r="306" spans="1:7" x14ac:dyDescent="0.55000000000000004">
      <c r="A306" s="307">
        <v>290</v>
      </c>
      <c r="B306" s="331" t="s">
        <v>2676</v>
      </c>
      <c r="C306" s="332"/>
      <c r="D306" s="328" t="s">
        <v>214</v>
      </c>
      <c r="E306" s="334" t="s">
        <v>2287</v>
      </c>
      <c r="F306" s="334" t="s">
        <v>215</v>
      </c>
      <c r="G306" s="335" t="s">
        <v>2669</v>
      </c>
    </row>
    <row r="307" spans="1:7" x14ac:dyDescent="0.55000000000000004">
      <c r="A307" s="307">
        <v>291</v>
      </c>
      <c r="B307" s="331" t="s">
        <v>2677</v>
      </c>
      <c r="C307" s="332"/>
      <c r="D307" s="328" t="s">
        <v>214</v>
      </c>
      <c r="E307" s="334" t="s">
        <v>2287</v>
      </c>
      <c r="F307" s="334" t="s">
        <v>215</v>
      </c>
      <c r="G307" s="335" t="s">
        <v>2669</v>
      </c>
    </row>
    <row r="308" spans="1:7" x14ac:dyDescent="0.55000000000000004">
      <c r="A308" s="307">
        <v>292</v>
      </c>
      <c r="B308" s="331" t="s">
        <v>2678</v>
      </c>
      <c r="C308" s="332"/>
      <c r="D308" s="328" t="s">
        <v>214</v>
      </c>
      <c r="E308" s="334" t="s">
        <v>2287</v>
      </c>
      <c r="F308" s="334" t="s">
        <v>215</v>
      </c>
      <c r="G308" s="335" t="s">
        <v>2660</v>
      </c>
    </row>
    <row r="309" spans="1:7" x14ac:dyDescent="0.55000000000000004">
      <c r="A309" s="307">
        <v>293</v>
      </c>
      <c r="B309" s="331" t="s">
        <v>2679</v>
      </c>
      <c r="C309" s="332"/>
      <c r="D309" s="328" t="s">
        <v>214</v>
      </c>
      <c r="E309" s="334" t="s">
        <v>2287</v>
      </c>
      <c r="F309" s="334" t="s">
        <v>215</v>
      </c>
      <c r="G309" s="335" t="s">
        <v>2660</v>
      </c>
    </row>
    <row r="310" spans="1:7" x14ac:dyDescent="0.55000000000000004">
      <c r="A310" s="307">
        <v>294</v>
      </c>
      <c r="B310" s="331" t="s">
        <v>2680</v>
      </c>
      <c r="C310" s="332"/>
      <c r="D310" s="328" t="s">
        <v>214</v>
      </c>
      <c r="E310" s="334" t="s">
        <v>2287</v>
      </c>
      <c r="F310" s="334" t="s">
        <v>215</v>
      </c>
      <c r="G310" s="335" t="s">
        <v>2681</v>
      </c>
    </row>
    <row r="311" spans="1:7" x14ac:dyDescent="0.55000000000000004">
      <c r="A311" s="307">
        <v>295</v>
      </c>
      <c r="B311" s="331" t="s">
        <v>2682</v>
      </c>
      <c r="C311" s="332"/>
      <c r="D311" s="328" t="s">
        <v>214</v>
      </c>
      <c r="E311" s="334" t="s">
        <v>2287</v>
      </c>
      <c r="F311" s="334" t="s">
        <v>215</v>
      </c>
      <c r="G311" s="335" t="s">
        <v>2662</v>
      </c>
    </row>
    <row r="312" spans="1:7" x14ac:dyDescent="0.55000000000000004">
      <c r="A312" s="307">
        <v>296</v>
      </c>
      <c r="B312" s="331" t="s">
        <v>2683</v>
      </c>
      <c r="C312" s="332"/>
      <c r="D312" s="328" t="s">
        <v>214</v>
      </c>
      <c r="E312" s="334" t="s">
        <v>2287</v>
      </c>
      <c r="F312" s="334" t="s">
        <v>215</v>
      </c>
      <c r="G312" s="335" t="s">
        <v>2674</v>
      </c>
    </row>
    <row r="313" spans="1:7" x14ac:dyDescent="0.55000000000000004">
      <c r="A313" s="307">
        <v>297</v>
      </c>
      <c r="B313" s="331" t="s">
        <v>2684</v>
      </c>
      <c r="C313" s="332"/>
      <c r="D313" s="328" t="s">
        <v>214</v>
      </c>
      <c r="E313" s="334" t="s">
        <v>2287</v>
      </c>
      <c r="F313" s="334" t="s">
        <v>215</v>
      </c>
      <c r="G313" s="335" t="s">
        <v>2671</v>
      </c>
    </row>
    <row r="314" spans="1:7" x14ac:dyDescent="0.55000000000000004">
      <c r="A314" s="307">
        <v>298</v>
      </c>
      <c r="B314" s="331" t="s">
        <v>2685</v>
      </c>
      <c r="C314" s="332"/>
      <c r="D314" s="328" t="s">
        <v>214</v>
      </c>
      <c r="E314" s="334" t="s">
        <v>2287</v>
      </c>
      <c r="F314" s="334" t="s">
        <v>215</v>
      </c>
      <c r="G314" s="335" t="s">
        <v>2674</v>
      </c>
    </row>
    <row r="315" spans="1:7" x14ac:dyDescent="0.55000000000000004">
      <c r="A315" s="307">
        <v>299</v>
      </c>
      <c r="B315" s="331" t="s">
        <v>2686</v>
      </c>
      <c r="C315" s="332"/>
      <c r="D315" s="328" t="s">
        <v>214</v>
      </c>
      <c r="E315" s="334" t="s">
        <v>2287</v>
      </c>
      <c r="F315" s="334" t="s">
        <v>215</v>
      </c>
      <c r="G315" s="335" t="s">
        <v>2664</v>
      </c>
    </row>
    <row r="316" spans="1:7" x14ac:dyDescent="0.55000000000000004">
      <c r="A316" s="307">
        <v>300</v>
      </c>
      <c r="B316" s="331" t="s">
        <v>2687</v>
      </c>
      <c r="C316" s="332"/>
      <c r="D316" s="328" t="s">
        <v>214</v>
      </c>
      <c r="E316" s="334" t="s">
        <v>2287</v>
      </c>
      <c r="F316" s="334" t="s">
        <v>215</v>
      </c>
      <c r="G316" s="335" t="s">
        <v>2674</v>
      </c>
    </row>
    <row r="317" spans="1:7" x14ac:dyDescent="0.55000000000000004">
      <c r="A317" s="307">
        <v>301</v>
      </c>
      <c r="B317" s="331" t="s">
        <v>2688</v>
      </c>
      <c r="C317" s="332"/>
      <c r="D317" s="328" t="s">
        <v>214</v>
      </c>
      <c r="E317" s="334" t="s">
        <v>2287</v>
      </c>
      <c r="F317" s="334" t="s">
        <v>215</v>
      </c>
      <c r="G317" s="335" t="s">
        <v>2689</v>
      </c>
    </row>
    <row r="318" spans="1:7" x14ac:dyDescent="0.55000000000000004">
      <c r="A318" s="307">
        <v>302</v>
      </c>
      <c r="B318" s="331" t="s">
        <v>2690</v>
      </c>
      <c r="C318" s="332"/>
      <c r="D318" s="328" t="s">
        <v>214</v>
      </c>
      <c r="E318" s="334" t="s">
        <v>2287</v>
      </c>
      <c r="F318" s="334" t="s">
        <v>215</v>
      </c>
      <c r="G318" s="335" t="s">
        <v>2669</v>
      </c>
    </row>
    <row r="319" spans="1:7" x14ac:dyDescent="0.55000000000000004">
      <c r="A319" s="307">
        <v>303</v>
      </c>
      <c r="B319" s="331" t="s">
        <v>2691</v>
      </c>
      <c r="C319" s="332"/>
      <c r="D319" s="328" t="s">
        <v>214</v>
      </c>
      <c r="E319" s="334" t="s">
        <v>2287</v>
      </c>
      <c r="F319" s="334" t="s">
        <v>215</v>
      </c>
      <c r="G319" s="335" t="s">
        <v>2578</v>
      </c>
    </row>
    <row r="320" spans="1:7" x14ac:dyDescent="0.55000000000000004">
      <c r="A320" s="307">
        <v>304</v>
      </c>
      <c r="B320" s="331" t="s">
        <v>2692</v>
      </c>
      <c r="C320" s="332"/>
      <c r="D320" s="328" t="s">
        <v>214</v>
      </c>
      <c r="E320" s="334" t="s">
        <v>2287</v>
      </c>
      <c r="F320" s="334" t="s">
        <v>215</v>
      </c>
      <c r="G320" s="335" t="s">
        <v>2689</v>
      </c>
    </row>
    <row r="321" spans="1:7" x14ac:dyDescent="0.55000000000000004">
      <c r="A321" s="307">
        <v>305</v>
      </c>
      <c r="B321" s="331" t="s">
        <v>2693</v>
      </c>
      <c r="C321" s="332"/>
      <c r="D321" s="296" t="s">
        <v>4</v>
      </c>
      <c r="E321" s="334" t="s">
        <v>2287</v>
      </c>
      <c r="F321" s="334" t="s">
        <v>93</v>
      </c>
      <c r="G321" s="335" t="s">
        <v>2409</v>
      </c>
    </row>
    <row r="322" spans="1:7" x14ac:dyDescent="0.55000000000000004">
      <c r="A322" s="307">
        <v>306</v>
      </c>
      <c r="B322" s="331" t="s">
        <v>2694</v>
      </c>
      <c r="C322" s="332"/>
      <c r="D322" s="296" t="s">
        <v>4</v>
      </c>
      <c r="E322" s="334" t="s">
        <v>2287</v>
      </c>
      <c r="F322" s="334" t="s">
        <v>93</v>
      </c>
      <c r="G322" s="335" t="s">
        <v>2695</v>
      </c>
    </row>
    <row r="323" spans="1:7" x14ac:dyDescent="0.55000000000000004">
      <c r="A323" s="307">
        <v>307</v>
      </c>
      <c r="B323" s="331" t="s">
        <v>2696</v>
      </c>
      <c r="C323" s="332"/>
      <c r="D323" s="296" t="s">
        <v>4</v>
      </c>
      <c r="E323" s="334" t="s">
        <v>2287</v>
      </c>
      <c r="F323" s="334" t="s">
        <v>93</v>
      </c>
      <c r="G323" s="335" t="s">
        <v>2695</v>
      </c>
    </row>
    <row r="324" spans="1:7" x14ac:dyDescent="0.55000000000000004">
      <c r="A324" s="307">
        <v>308</v>
      </c>
      <c r="B324" s="331" t="s">
        <v>2697</v>
      </c>
      <c r="C324" s="332"/>
      <c r="D324" s="296" t="s">
        <v>4</v>
      </c>
      <c r="E324" s="334" t="s">
        <v>2287</v>
      </c>
      <c r="F324" s="334" t="s">
        <v>93</v>
      </c>
      <c r="G324" s="335" t="s">
        <v>2409</v>
      </c>
    </row>
    <row r="325" spans="1:7" x14ac:dyDescent="0.55000000000000004">
      <c r="A325" s="307">
        <v>309</v>
      </c>
      <c r="B325" s="331" t="s">
        <v>2698</v>
      </c>
      <c r="C325" s="332"/>
      <c r="D325" s="296" t="s">
        <v>4</v>
      </c>
      <c r="E325" s="334" t="s">
        <v>2287</v>
      </c>
      <c r="F325" s="334" t="s">
        <v>93</v>
      </c>
      <c r="G325" s="335" t="s">
        <v>2695</v>
      </c>
    </row>
    <row r="326" spans="1:7" x14ac:dyDescent="0.55000000000000004">
      <c r="A326" s="307">
        <v>310</v>
      </c>
      <c r="B326" s="331" t="s">
        <v>2699</v>
      </c>
      <c r="C326" s="332"/>
      <c r="D326" s="301" t="s">
        <v>2325</v>
      </c>
      <c r="E326" s="334" t="s">
        <v>2379</v>
      </c>
      <c r="F326" s="334" t="s">
        <v>146</v>
      </c>
      <c r="G326" s="335" t="s">
        <v>2700</v>
      </c>
    </row>
    <row r="327" spans="1:7" x14ac:dyDescent="0.55000000000000004">
      <c r="A327" s="307">
        <v>311</v>
      </c>
      <c r="B327" s="331" t="s">
        <v>2701</v>
      </c>
      <c r="C327" s="332"/>
      <c r="D327" s="299" t="s">
        <v>2325</v>
      </c>
      <c r="E327" s="334" t="s">
        <v>2326</v>
      </c>
      <c r="F327" s="334" t="s">
        <v>150</v>
      </c>
      <c r="G327" s="335" t="s">
        <v>2603</v>
      </c>
    </row>
    <row r="328" spans="1:7" x14ac:dyDescent="0.55000000000000004">
      <c r="A328" s="307">
        <v>312</v>
      </c>
      <c r="B328" s="331" t="s">
        <v>2702</v>
      </c>
      <c r="C328" s="332"/>
      <c r="D328" s="301" t="s">
        <v>2325</v>
      </c>
      <c r="E328" s="334" t="s">
        <v>2328</v>
      </c>
      <c r="F328" s="334" t="s">
        <v>150</v>
      </c>
      <c r="G328" s="335" t="s">
        <v>2562</v>
      </c>
    </row>
    <row r="329" spans="1:7" x14ac:dyDescent="0.55000000000000004">
      <c r="A329" s="336" t="s">
        <v>2703</v>
      </c>
      <c r="B329" s="337"/>
      <c r="C329" s="337"/>
      <c r="D329" s="338"/>
      <c r="E329" s="338"/>
      <c r="F329" s="338"/>
      <c r="G329" s="339"/>
    </row>
    <row r="330" spans="1:7" x14ac:dyDescent="0.55000000000000004">
      <c r="A330" s="273">
        <v>313</v>
      </c>
      <c r="B330" s="331" t="s">
        <v>2704</v>
      </c>
      <c r="C330" s="332"/>
      <c r="D330" s="340" t="s">
        <v>4</v>
      </c>
      <c r="E330" s="334" t="s">
        <v>2349</v>
      </c>
      <c r="F330" s="334" t="s">
        <v>124</v>
      </c>
      <c r="G330" s="335" t="s">
        <v>2705</v>
      </c>
    </row>
    <row r="331" spans="1:7" x14ac:dyDescent="0.55000000000000004">
      <c r="A331" s="273">
        <v>314</v>
      </c>
      <c r="B331" s="331" t="s">
        <v>2706</v>
      </c>
      <c r="C331" s="332"/>
      <c r="D331" s="340" t="s">
        <v>4</v>
      </c>
      <c r="E331" s="334" t="s">
        <v>2349</v>
      </c>
      <c r="F331" s="334" t="s">
        <v>124</v>
      </c>
      <c r="G331" s="335" t="s">
        <v>2707</v>
      </c>
    </row>
    <row r="332" spans="1:7" x14ac:dyDescent="0.55000000000000004">
      <c r="A332" s="273">
        <v>315</v>
      </c>
      <c r="B332" s="331" t="s">
        <v>2708</v>
      </c>
      <c r="C332" s="332"/>
      <c r="D332" s="340" t="s">
        <v>4</v>
      </c>
      <c r="E332" s="334" t="s">
        <v>2253</v>
      </c>
      <c r="F332" s="334" t="s">
        <v>2709</v>
      </c>
      <c r="G332" s="335" t="s">
        <v>2710</v>
      </c>
    </row>
    <row r="333" spans="1:7" x14ac:dyDescent="0.55000000000000004">
      <c r="A333" s="273">
        <v>316</v>
      </c>
      <c r="B333" s="331" t="s">
        <v>1137</v>
      </c>
      <c r="C333" s="332"/>
      <c r="D333" s="341" t="s">
        <v>2276</v>
      </c>
      <c r="E333" s="334" t="s">
        <v>2253</v>
      </c>
      <c r="F333" s="334" t="s">
        <v>85</v>
      </c>
      <c r="G333" s="335" t="s">
        <v>2479</v>
      </c>
    </row>
    <row r="334" spans="1:7" x14ac:dyDescent="0.55000000000000004">
      <c r="A334" s="273">
        <v>317</v>
      </c>
      <c r="B334" s="331" t="s">
        <v>2711</v>
      </c>
      <c r="C334" s="332"/>
      <c r="D334" s="341" t="s">
        <v>2276</v>
      </c>
      <c r="E334" s="334" t="s">
        <v>2253</v>
      </c>
      <c r="F334" s="334" t="s">
        <v>85</v>
      </c>
      <c r="G334" s="335" t="s">
        <v>2712</v>
      </c>
    </row>
    <row r="335" spans="1:7" x14ac:dyDescent="0.55000000000000004">
      <c r="A335" s="273">
        <v>318</v>
      </c>
      <c r="B335" s="331" t="s">
        <v>2713</v>
      </c>
      <c r="C335" s="332"/>
      <c r="D335" s="341" t="s">
        <v>2276</v>
      </c>
      <c r="E335" s="334" t="s">
        <v>2253</v>
      </c>
      <c r="F335" s="334" t="s">
        <v>85</v>
      </c>
      <c r="G335" s="335" t="s">
        <v>2714</v>
      </c>
    </row>
    <row r="336" spans="1:7" x14ac:dyDescent="0.55000000000000004">
      <c r="A336" s="273">
        <v>319</v>
      </c>
      <c r="B336" s="331" t="s">
        <v>2715</v>
      </c>
      <c r="C336" s="332"/>
      <c r="D336" s="311" t="s">
        <v>103</v>
      </c>
      <c r="E336" s="334" t="s">
        <v>2281</v>
      </c>
      <c r="F336" s="334" t="s">
        <v>104</v>
      </c>
      <c r="G336" s="335" t="s">
        <v>2594</v>
      </c>
    </row>
    <row r="337" spans="1:7" x14ac:dyDescent="0.55000000000000004">
      <c r="A337" s="273">
        <v>320</v>
      </c>
      <c r="B337" s="331" t="s">
        <v>2716</v>
      </c>
      <c r="C337" s="332"/>
      <c r="D337" s="311" t="s">
        <v>103</v>
      </c>
      <c r="E337" s="334" t="s">
        <v>2281</v>
      </c>
      <c r="F337" s="334" t="s">
        <v>104</v>
      </c>
      <c r="G337" s="335" t="s">
        <v>2717</v>
      </c>
    </row>
    <row r="338" spans="1:7" x14ac:dyDescent="0.55000000000000004">
      <c r="A338" s="273">
        <v>321</v>
      </c>
      <c r="B338" s="331" t="s">
        <v>2718</v>
      </c>
      <c r="C338" s="332"/>
      <c r="D338" s="311" t="s">
        <v>103</v>
      </c>
      <c r="E338" s="334" t="s">
        <v>2281</v>
      </c>
      <c r="F338" s="334" t="s">
        <v>104</v>
      </c>
      <c r="G338" s="335" t="s">
        <v>2719</v>
      </c>
    </row>
    <row r="339" spans="1:7" x14ac:dyDescent="0.55000000000000004">
      <c r="A339" s="273">
        <v>322</v>
      </c>
      <c r="B339" s="331" t="s">
        <v>2720</v>
      </c>
      <c r="C339" s="332"/>
      <c r="D339" s="327" t="s">
        <v>769</v>
      </c>
      <c r="E339" s="334" t="s">
        <v>2281</v>
      </c>
      <c r="F339" s="334" t="s">
        <v>1166</v>
      </c>
      <c r="G339" s="335" t="s">
        <v>2652</v>
      </c>
    </row>
    <row r="340" spans="1:7" x14ac:dyDescent="0.55000000000000004">
      <c r="A340" s="273">
        <v>323</v>
      </c>
      <c r="B340" s="331" t="s">
        <v>2721</v>
      </c>
      <c r="C340" s="332"/>
      <c r="D340" s="342" t="s">
        <v>214</v>
      </c>
      <c r="E340" s="334" t="s">
        <v>1219</v>
      </c>
      <c r="F340" s="334" t="s">
        <v>215</v>
      </c>
      <c r="G340" s="335" t="s">
        <v>2722</v>
      </c>
    </row>
    <row r="341" spans="1:7" x14ac:dyDescent="0.55000000000000004">
      <c r="A341" s="273">
        <v>324</v>
      </c>
      <c r="B341" s="331" t="s">
        <v>2723</v>
      </c>
      <c r="C341" s="332"/>
      <c r="D341" s="340" t="s">
        <v>4</v>
      </c>
      <c r="E341" s="334" t="s">
        <v>1219</v>
      </c>
      <c r="F341" s="334" t="s">
        <v>93</v>
      </c>
      <c r="G341" s="335" t="s">
        <v>2724</v>
      </c>
    </row>
    <row r="342" spans="1:7" x14ac:dyDescent="0.55000000000000004">
      <c r="A342" s="273">
        <v>325</v>
      </c>
      <c r="B342" s="331" t="s">
        <v>2725</v>
      </c>
      <c r="C342" s="332"/>
      <c r="D342" s="342" t="s">
        <v>214</v>
      </c>
      <c r="E342" s="334" t="s">
        <v>2287</v>
      </c>
      <c r="F342" s="334" t="s">
        <v>215</v>
      </c>
      <c r="G342" s="335" t="s">
        <v>2726</v>
      </c>
    </row>
    <row r="343" spans="1:7" x14ac:dyDescent="0.55000000000000004">
      <c r="A343" s="273">
        <v>326</v>
      </c>
      <c r="B343" s="331" t="s">
        <v>2727</v>
      </c>
      <c r="C343" s="332"/>
      <c r="D343" s="342" t="s">
        <v>214</v>
      </c>
      <c r="E343" s="334" t="s">
        <v>2287</v>
      </c>
      <c r="F343" s="334" t="s">
        <v>215</v>
      </c>
      <c r="G343" s="335" t="s">
        <v>2728</v>
      </c>
    </row>
    <row r="344" spans="1:7" x14ac:dyDescent="0.55000000000000004">
      <c r="A344" s="273">
        <v>327</v>
      </c>
      <c r="B344" s="331" t="s">
        <v>2729</v>
      </c>
      <c r="C344" s="332"/>
      <c r="D344" s="342" t="s">
        <v>214</v>
      </c>
      <c r="E344" s="334" t="s">
        <v>2287</v>
      </c>
      <c r="F344" s="334" t="s">
        <v>215</v>
      </c>
      <c r="G344" s="335" t="s">
        <v>2728</v>
      </c>
    </row>
    <row r="345" spans="1:7" x14ac:dyDescent="0.55000000000000004">
      <c r="A345" s="273">
        <v>328</v>
      </c>
      <c r="B345" s="331" t="s">
        <v>2730</v>
      </c>
      <c r="C345" s="332"/>
      <c r="D345" s="342" t="s">
        <v>214</v>
      </c>
      <c r="E345" s="334" t="s">
        <v>2287</v>
      </c>
      <c r="F345" s="334" t="s">
        <v>215</v>
      </c>
      <c r="G345" s="335" t="s">
        <v>2731</v>
      </c>
    </row>
    <row r="346" spans="1:7" x14ac:dyDescent="0.55000000000000004">
      <c r="A346" s="273">
        <v>329</v>
      </c>
      <c r="B346" s="331" t="s">
        <v>2732</v>
      </c>
      <c r="C346" s="332"/>
      <c r="D346" s="342" t="s">
        <v>214</v>
      </c>
      <c r="E346" s="334" t="s">
        <v>2287</v>
      </c>
      <c r="F346" s="334" t="s">
        <v>215</v>
      </c>
      <c r="G346" s="335" t="s">
        <v>2726</v>
      </c>
    </row>
    <row r="347" spans="1:7" x14ac:dyDescent="0.55000000000000004">
      <c r="A347" s="273">
        <v>330</v>
      </c>
      <c r="B347" s="331" t="s">
        <v>2733</v>
      </c>
      <c r="C347" s="332"/>
      <c r="D347" s="342" t="s">
        <v>214</v>
      </c>
      <c r="E347" s="334" t="s">
        <v>2287</v>
      </c>
      <c r="F347" s="334" t="s">
        <v>215</v>
      </c>
      <c r="G347" s="335" t="s">
        <v>2726</v>
      </c>
    </row>
    <row r="348" spans="1:7" x14ac:dyDescent="0.55000000000000004">
      <c r="A348" s="273">
        <v>331</v>
      </c>
      <c r="B348" s="331" t="s">
        <v>2734</v>
      </c>
      <c r="C348" s="332"/>
      <c r="D348" s="342" t="s">
        <v>214</v>
      </c>
      <c r="E348" s="334" t="s">
        <v>2287</v>
      </c>
      <c r="F348" s="334" t="s">
        <v>215</v>
      </c>
      <c r="G348" s="335" t="s">
        <v>2731</v>
      </c>
    </row>
    <row r="349" spans="1:7" x14ac:dyDescent="0.55000000000000004">
      <c r="A349" s="273">
        <v>332</v>
      </c>
      <c r="B349" s="331" t="s">
        <v>2735</v>
      </c>
      <c r="C349" s="332"/>
      <c r="D349" s="342" t="s">
        <v>214</v>
      </c>
      <c r="E349" s="334" t="s">
        <v>2287</v>
      </c>
      <c r="F349" s="334" t="s">
        <v>215</v>
      </c>
      <c r="G349" s="335" t="s">
        <v>2736</v>
      </c>
    </row>
    <row r="350" spans="1:7" x14ac:dyDescent="0.55000000000000004">
      <c r="A350" s="273">
        <v>333</v>
      </c>
      <c r="B350" s="331" t="s">
        <v>2737</v>
      </c>
      <c r="C350" s="332"/>
      <c r="D350" s="342" t="s">
        <v>214</v>
      </c>
      <c r="E350" s="334" t="s">
        <v>2287</v>
      </c>
      <c r="F350" s="334" t="s">
        <v>215</v>
      </c>
      <c r="G350" s="335" t="s">
        <v>2731</v>
      </c>
    </row>
    <row r="351" spans="1:7" x14ac:dyDescent="0.55000000000000004">
      <c r="A351" s="273">
        <v>334</v>
      </c>
      <c r="B351" s="331" t="s">
        <v>2738</v>
      </c>
      <c r="C351" s="332"/>
      <c r="D351" s="342" t="s">
        <v>214</v>
      </c>
      <c r="E351" s="334" t="s">
        <v>2287</v>
      </c>
      <c r="F351" s="334" t="s">
        <v>215</v>
      </c>
      <c r="G351" s="335" t="s">
        <v>2736</v>
      </c>
    </row>
    <row r="352" spans="1:7" x14ac:dyDescent="0.55000000000000004">
      <c r="A352" s="273">
        <v>335</v>
      </c>
      <c r="B352" s="331" t="s">
        <v>2739</v>
      </c>
      <c r="C352" s="332"/>
      <c r="D352" s="342" t="s">
        <v>214</v>
      </c>
      <c r="E352" s="334" t="s">
        <v>2287</v>
      </c>
      <c r="F352" s="334" t="s">
        <v>215</v>
      </c>
      <c r="G352" s="335" t="s">
        <v>2726</v>
      </c>
    </row>
    <row r="353" spans="1:7" x14ac:dyDescent="0.55000000000000004">
      <c r="A353" s="273">
        <v>336</v>
      </c>
      <c r="B353" s="331" t="s">
        <v>2740</v>
      </c>
      <c r="C353" s="332"/>
      <c r="D353" s="342" t="s">
        <v>214</v>
      </c>
      <c r="E353" s="334" t="s">
        <v>2287</v>
      </c>
      <c r="F353" s="334" t="s">
        <v>215</v>
      </c>
      <c r="G353" s="335" t="s">
        <v>2736</v>
      </c>
    </row>
    <row r="354" spans="1:7" x14ac:dyDescent="0.55000000000000004">
      <c r="A354" s="273">
        <v>337</v>
      </c>
      <c r="B354" s="331" t="s">
        <v>2741</v>
      </c>
      <c r="C354" s="332"/>
      <c r="D354" s="342" t="s">
        <v>214</v>
      </c>
      <c r="E354" s="334" t="s">
        <v>2287</v>
      </c>
      <c r="F354" s="334" t="s">
        <v>215</v>
      </c>
      <c r="G354" s="335" t="s">
        <v>2731</v>
      </c>
    </row>
    <row r="355" spans="1:7" x14ac:dyDescent="0.55000000000000004">
      <c r="A355" s="273">
        <v>338</v>
      </c>
      <c r="B355" s="331" t="s">
        <v>2742</v>
      </c>
      <c r="C355" s="332"/>
      <c r="D355" s="342" t="s">
        <v>214</v>
      </c>
      <c r="E355" s="334" t="s">
        <v>2287</v>
      </c>
      <c r="F355" s="334" t="s">
        <v>215</v>
      </c>
      <c r="G355" s="335" t="s">
        <v>2743</v>
      </c>
    </row>
    <row r="356" spans="1:7" x14ac:dyDescent="0.55000000000000004">
      <c r="A356" s="273">
        <v>339</v>
      </c>
      <c r="B356" s="331" t="s">
        <v>2744</v>
      </c>
      <c r="C356" s="332"/>
      <c r="D356" s="342" t="s">
        <v>214</v>
      </c>
      <c r="E356" s="334" t="s">
        <v>2287</v>
      </c>
      <c r="F356" s="334" t="s">
        <v>215</v>
      </c>
      <c r="G356" s="335" t="s">
        <v>2618</v>
      </c>
    </row>
    <row r="357" spans="1:7" x14ac:dyDescent="0.55000000000000004">
      <c r="A357" s="273">
        <v>340</v>
      </c>
      <c r="B357" s="331" t="s">
        <v>2745</v>
      </c>
      <c r="C357" s="332"/>
      <c r="D357" s="342" t="s">
        <v>214</v>
      </c>
      <c r="E357" s="334" t="s">
        <v>2287</v>
      </c>
      <c r="F357" s="334" t="s">
        <v>215</v>
      </c>
      <c r="G357" s="335" t="s">
        <v>2689</v>
      </c>
    </row>
    <row r="358" spans="1:7" x14ac:dyDescent="0.55000000000000004">
      <c r="A358" s="273">
        <v>341</v>
      </c>
      <c r="B358" s="331" t="s">
        <v>2746</v>
      </c>
      <c r="C358" s="332"/>
      <c r="D358" s="342" t="s">
        <v>214</v>
      </c>
      <c r="E358" s="334" t="s">
        <v>2287</v>
      </c>
      <c r="F358" s="334" t="s">
        <v>215</v>
      </c>
      <c r="G358" s="335" t="s">
        <v>2578</v>
      </c>
    </row>
    <row r="359" spans="1:7" x14ac:dyDescent="0.55000000000000004">
      <c r="A359" s="273">
        <v>342</v>
      </c>
      <c r="B359" s="331" t="s">
        <v>2747</v>
      </c>
      <c r="C359" s="332"/>
      <c r="D359" s="342" t="s">
        <v>214</v>
      </c>
      <c r="E359" s="334" t="s">
        <v>2287</v>
      </c>
      <c r="F359" s="334" t="s">
        <v>215</v>
      </c>
      <c r="G359" s="335" t="s">
        <v>2748</v>
      </c>
    </row>
    <row r="360" spans="1:7" x14ac:dyDescent="0.55000000000000004">
      <c r="A360" s="273">
        <v>343</v>
      </c>
      <c r="B360" s="331" t="s">
        <v>2749</v>
      </c>
      <c r="C360" s="332"/>
      <c r="D360" s="342" t="s">
        <v>214</v>
      </c>
      <c r="E360" s="334" t="s">
        <v>2287</v>
      </c>
      <c r="F360" s="334" t="s">
        <v>215</v>
      </c>
      <c r="G360" s="335" t="s">
        <v>2634</v>
      </c>
    </row>
    <row r="361" spans="1:7" x14ac:dyDescent="0.55000000000000004">
      <c r="A361" s="273">
        <v>344</v>
      </c>
      <c r="B361" s="331" t="s">
        <v>2750</v>
      </c>
      <c r="C361" s="332"/>
      <c r="D361" s="342" t="s">
        <v>214</v>
      </c>
      <c r="E361" s="334" t="s">
        <v>2287</v>
      </c>
      <c r="F361" s="334" t="s">
        <v>215</v>
      </c>
      <c r="G361" s="335" t="s">
        <v>2751</v>
      </c>
    </row>
    <row r="362" spans="1:7" x14ac:dyDescent="0.55000000000000004">
      <c r="A362" s="273">
        <v>345</v>
      </c>
      <c r="B362" s="331" t="s">
        <v>2752</v>
      </c>
      <c r="C362" s="332"/>
      <c r="D362" s="342" t="s">
        <v>214</v>
      </c>
      <c r="E362" s="334" t="s">
        <v>2287</v>
      </c>
      <c r="F362" s="334" t="s">
        <v>215</v>
      </c>
      <c r="G362" s="335" t="s">
        <v>2753</v>
      </c>
    </row>
    <row r="363" spans="1:7" x14ac:dyDescent="0.55000000000000004">
      <c r="A363" s="273">
        <v>346</v>
      </c>
      <c r="B363" s="331" t="s">
        <v>2754</v>
      </c>
      <c r="C363" s="332"/>
      <c r="D363" s="342" t="s">
        <v>214</v>
      </c>
      <c r="E363" s="334" t="s">
        <v>2287</v>
      </c>
      <c r="F363" s="334" t="s">
        <v>215</v>
      </c>
      <c r="G363" s="335" t="s">
        <v>2726</v>
      </c>
    </row>
    <row r="364" spans="1:7" x14ac:dyDescent="0.55000000000000004">
      <c r="A364" s="273">
        <v>347</v>
      </c>
      <c r="B364" s="331" t="s">
        <v>2755</v>
      </c>
      <c r="C364" s="332"/>
      <c r="D364" s="342" t="s">
        <v>214</v>
      </c>
      <c r="E364" s="334" t="s">
        <v>2287</v>
      </c>
      <c r="F364" s="334" t="s">
        <v>215</v>
      </c>
      <c r="G364" s="335" t="s">
        <v>2756</v>
      </c>
    </row>
    <row r="365" spans="1:7" x14ac:dyDescent="0.55000000000000004">
      <c r="A365" s="273">
        <v>348</v>
      </c>
      <c r="B365" s="331" t="s">
        <v>2757</v>
      </c>
      <c r="C365" s="332"/>
      <c r="D365" s="299" t="s">
        <v>2325</v>
      </c>
      <c r="E365" s="334" t="s">
        <v>2326</v>
      </c>
      <c r="F365" s="334" t="s">
        <v>150</v>
      </c>
      <c r="G365" s="335" t="s">
        <v>2758</v>
      </c>
    </row>
    <row r="366" spans="1:7" x14ac:dyDescent="0.55000000000000004">
      <c r="A366" s="273">
        <v>349</v>
      </c>
      <c r="B366" s="331" t="s">
        <v>2759</v>
      </c>
      <c r="C366" s="332"/>
      <c r="D366" s="343" t="s">
        <v>2325</v>
      </c>
      <c r="E366" s="334" t="s">
        <v>2328</v>
      </c>
      <c r="F366" s="334" t="s">
        <v>150</v>
      </c>
      <c r="G366" s="335" t="s">
        <v>2603</v>
      </c>
    </row>
    <row r="367" spans="1:7" x14ac:dyDescent="0.55000000000000004">
      <c r="A367" s="273">
        <v>350</v>
      </c>
      <c r="B367" s="331" t="s">
        <v>2760</v>
      </c>
      <c r="C367" s="332"/>
      <c r="D367" s="341" t="s">
        <v>2276</v>
      </c>
      <c r="E367" s="334" t="s">
        <v>2341</v>
      </c>
      <c r="F367" s="334" t="s">
        <v>85</v>
      </c>
      <c r="G367" s="335" t="s">
        <v>2368</v>
      </c>
    </row>
    <row r="368" spans="1:7" x14ac:dyDescent="0.55000000000000004">
      <c r="A368" s="273">
        <v>351</v>
      </c>
      <c r="B368" s="331" t="s">
        <v>2761</v>
      </c>
      <c r="C368" s="332"/>
      <c r="D368" s="341" t="s">
        <v>2276</v>
      </c>
      <c r="E368" s="334" t="s">
        <v>2341</v>
      </c>
      <c r="F368" s="334" t="s">
        <v>85</v>
      </c>
      <c r="G368" s="335" t="s">
        <v>2368</v>
      </c>
    </row>
    <row r="369" spans="1:7" x14ac:dyDescent="0.55000000000000004">
      <c r="A369" s="273">
        <v>352</v>
      </c>
      <c r="B369" s="331" t="s">
        <v>2762</v>
      </c>
      <c r="C369" s="332"/>
      <c r="D369" s="341" t="s">
        <v>2276</v>
      </c>
      <c r="E369" s="334" t="s">
        <v>2341</v>
      </c>
      <c r="F369" s="334" t="s">
        <v>85</v>
      </c>
      <c r="G369" s="335" t="s">
        <v>2763</v>
      </c>
    </row>
    <row r="370" spans="1:7" x14ac:dyDescent="0.55000000000000004">
      <c r="A370" s="336" t="s">
        <v>2764</v>
      </c>
      <c r="B370" s="338"/>
      <c r="C370" s="338"/>
      <c r="D370" s="338"/>
      <c r="E370" s="338"/>
      <c r="F370" s="338"/>
      <c r="G370" s="339"/>
    </row>
    <row r="371" spans="1:7" x14ac:dyDescent="0.55000000000000004">
      <c r="A371" s="318"/>
      <c r="B371" s="319"/>
      <c r="C371" s="319"/>
      <c r="D371" s="344" t="s">
        <v>2458</v>
      </c>
      <c r="E371" s="321"/>
      <c r="F371" s="321"/>
      <c r="G371" s="345"/>
    </row>
    <row r="372" spans="1:7" x14ac:dyDescent="0.55000000000000004">
      <c r="A372" s="336" t="s">
        <v>2765</v>
      </c>
      <c r="B372" s="338"/>
      <c r="C372" s="338"/>
      <c r="D372" s="338"/>
      <c r="E372" s="338"/>
      <c r="F372" s="338"/>
      <c r="G372" s="339"/>
    </row>
    <row r="373" spans="1:7" x14ac:dyDescent="0.55000000000000004">
      <c r="A373" s="273">
        <v>353</v>
      </c>
      <c r="B373" s="346" t="s">
        <v>2766</v>
      </c>
      <c r="C373" s="347"/>
      <c r="D373" s="340" t="s">
        <v>4</v>
      </c>
      <c r="E373" s="334" t="s">
        <v>2256</v>
      </c>
      <c r="F373" s="334" t="s">
        <v>129</v>
      </c>
      <c r="G373" s="335" t="s">
        <v>2259</v>
      </c>
    </row>
    <row r="374" spans="1:7" x14ac:dyDescent="0.55000000000000004">
      <c r="A374" s="273">
        <v>354</v>
      </c>
      <c r="B374" s="346" t="s">
        <v>2767</v>
      </c>
      <c r="C374" s="347"/>
      <c r="D374" s="340" t="s">
        <v>4</v>
      </c>
      <c r="E374" s="334" t="s">
        <v>2256</v>
      </c>
      <c r="F374" s="334" t="s">
        <v>129</v>
      </c>
      <c r="G374" s="335" t="s">
        <v>2768</v>
      </c>
    </row>
    <row r="375" spans="1:7" x14ac:dyDescent="0.55000000000000004">
      <c r="A375" s="273">
        <v>355</v>
      </c>
      <c r="B375" s="346" t="s">
        <v>2769</v>
      </c>
      <c r="C375" s="347"/>
      <c r="D375" s="348" t="s">
        <v>139</v>
      </c>
      <c r="E375" s="334" t="s">
        <v>2256</v>
      </c>
      <c r="F375" s="334" t="s">
        <v>140</v>
      </c>
      <c r="G375" s="335" t="s">
        <v>2770</v>
      </c>
    </row>
    <row r="376" spans="1:7" x14ac:dyDescent="0.55000000000000004">
      <c r="A376" s="273">
        <v>356</v>
      </c>
      <c r="B376" s="346" t="s">
        <v>1140</v>
      </c>
      <c r="C376" s="347"/>
      <c r="D376" s="341" t="s">
        <v>2276</v>
      </c>
      <c r="E376" s="334" t="s">
        <v>2253</v>
      </c>
      <c r="F376" s="334" t="s">
        <v>85</v>
      </c>
      <c r="G376" s="335" t="s">
        <v>2409</v>
      </c>
    </row>
    <row r="377" spans="1:7" x14ac:dyDescent="0.55000000000000004">
      <c r="A377" s="273">
        <v>357</v>
      </c>
      <c r="B377" s="346" t="s">
        <v>2771</v>
      </c>
      <c r="C377" s="347"/>
      <c r="D377" s="341" t="s">
        <v>2276</v>
      </c>
      <c r="E377" s="334" t="s">
        <v>2253</v>
      </c>
      <c r="F377" s="334" t="s">
        <v>85</v>
      </c>
      <c r="G377" s="335" t="s">
        <v>2368</v>
      </c>
    </row>
    <row r="378" spans="1:7" x14ac:dyDescent="0.55000000000000004">
      <c r="A378" s="273">
        <v>358</v>
      </c>
      <c r="B378" s="346" t="s">
        <v>2772</v>
      </c>
      <c r="C378" s="347"/>
      <c r="D378" s="341" t="s">
        <v>2276</v>
      </c>
      <c r="E378" s="334" t="s">
        <v>2253</v>
      </c>
      <c r="F378" s="334" t="s">
        <v>85</v>
      </c>
      <c r="G378" s="335" t="s">
        <v>2594</v>
      </c>
    </row>
    <row r="379" spans="1:7" x14ac:dyDescent="0.55000000000000004">
      <c r="A379" s="273">
        <v>359</v>
      </c>
      <c r="B379" s="346" t="s">
        <v>2773</v>
      </c>
      <c r="C379" s="347"/>
      <c r="D379" s="341" t="s">
        <v>2276</v>
      </c>
      <c r="E379" s="334" t="s">
        <v>2253</v>
      </c>
      <c r="F379" s="334" t="s">
        <v>85</v>
      </c>
      <c r="G379" s="335" t="s">
        <v>2479</v>
      </c>
    </row>
    <row r="380" spans="1:7" x14ac:dyDescent="0.55000000000000004">
      <c r="A380" s="273">
        <v>360</v>
      </c>
      <c r="B380" s="346" t="s">
        <v>2774</v>
      </c>
      <c r="C380" s="347"/>
      <c r="D380" s="341" t="s">
        <v>2276</v>
      </c>
      <c r="E380" s="334" t="s">
        <v>2253</v>
      </c>
      <c r="F380" s="334" t="s">
        <v>85</v>
      </c>
      <c r="G380" s="335" t="s">
        <v>2714</v>
      </c>
    </row>
    <row r="381" spans="1:7" x14ac:dyDescent="0.55000000000000004">
      <c r="A381" s="273">
        <v>361</v>
      </c>
      <c r="B381" s="346" t="s">
        <v>1122</v>
      </c>
      <c r="C381" s="347"/>
      <c r="D381" s="341" t="s">
        <v>2276</v>
      </c>
      <c r="E381" s="334" t="s">
        <v>2253</v>
      </c>
      <c r="F381" s="334" t="s">
        <v>85</v>
      </c>
      <c r="G381" s="335" t="s">
        <v>2302</v>
      </c>
    </row>
    <row r="382" spans="1:7" x14ac:dyDescent="0.55000000000000004">
      <c r="A382" s="273">
        <v>362</v>
      </c>
      <c r="B382" s="346" t="s">
        <v>1134</v>
      </c>
      <c r="C382" s="347"/>
      <c r="D382" s="341" t="s">
        <v>2276</v>
      </c>
      <c r="E382" s="334" t="s">
        <v>2253</v>
      </c>
      <c r="F382" s="334" t="s">
        <v>85</v>
      </c>
      <c r="G382" s="335" t="s">
        <v>2409</v>
      </c>
    </row>
    <row r="383" spans="1:7" x14ac:dyDescent="0.55000000000000004">
      <c r="A383" s="273">
        <v>363</v>
      </c>
      <c r="B383" s="346" t="s">
        <v>1131</v>
      </c>
      <c r="C383" s="347"/>
      <c r="D383" s="341" t="s">
        <v>2276</v>
      </c>
      <c r="E383" s="334" t="s">
        <v>2253</v>
      </c>
      <c r="F383" s="334" t="s">
        <v>85</v>
      </c>
      <c r="G383" s="335" t="s">
        <v>2409</v>
      </c>
    </row>
    <row r="384" spans="1:7" x14ac:dyDescent="0.55000000000000004">
      <c r="A384" s="273">
        <v>364</v>
      </c>
      <c r="B384" s="346" t="s">
        <v>2775</v>
      </c>
      <c r="C384" s="347"/>
      <c r="D384" s="311" t="s">
        <v>103</v>
      </c>
      <c r="E384" s="334" t="s">
        <v>2281</v>
      </c>
      <c r="F384" s="334" t="s">
        <v>104</v>
      </c>
      <c r="G384" s="335" t="s">
        <v>2608</v>
      </c>
    </row>
    <row r="385" spans="1:7" x14ac:dyDescent="0.55000000000000004">
      <c r="A385" s="273">
        <v>365</v>
      </c>
      <c r="B385" s="346" t="s">
        <v>2776</v>
      </c>
      <c r="C385" s="347"/>
      <c r="D385" s="311" t="s">
        <v>103</v>
      </c>
      <c r="E385" s="334" t="s">
        <v>2281</v>
      </c>
      <c r="F385" s="334" t="s">
        <v>104</v>
      </c>
      <c r="G385" s="335" t="s">
        <v>2777</v>
      </c>
    </row>
    <row r="386" spans="1:7" x14ac:dyDescent="0.55000000000000004">
      <c r="A386" s="273">
        <v>366</v>
      </c>
      <c r="B386" s="346" t="s">
        <v>2778</v>
      </c>
      <c r="C386" s="347"/>
      <c r="D386" s="311" t="s">
        <v>103</v>
      </c>
      <c r="E386" s="334" t="s">
        <v>2281</v>
      </c>
      <c r="F386" s="334" t="s">
        <v>104</v>
      </c>
      <c r="G386" s="335" t="s">
        <v>2520</v>
      </c>
    </row>
    <row r="387" spans="1:7" x14ac:dyDescent="0.55000000000000004">
      <c r="A387" s="273">
        <v>367</v>
      </c>
      <c r="B387" s="346" t="s">
        <v>2779</v>
      </c>
      <c r="C387" s="347"/>
      <c r="D387" s="341" t="s">
        <v>2276</v>
      </c>
      <c r="E387" s="334" t="s">
        <v>2287</v>
      </c>
      <c r="F387" s="334" t="s">
        <v>653</v>
      </c>
      <c r="G387" s="335" t="s">
        <v>2261</v>
      </c>
    </row>
    <row r="388" spans="1:7" x14ac:dyDescent="0.55000000000000004">
      <c r="A388" s="273">
        <v>368</v>
      </c>
      <c r="B388" s="346" t="s">
        <v>2780</v>
      </c>
      <c r="C388" s="347"/>
      <c r="D388" s="341" t="s">
        <v>2276</v>
      </c>
      <c r="E388" s="334" t="s">
        <v>2287</v>
      </c>
      <c r="F388" s="334" t="s">
        <v>653</v>
      </c>
      <c r="G388" s="335" t="s">
        <v>2479</v>
      </c>
    </row>
    <row r="389" spans="1:7" x14ac:dyDescent="0.55000000000000004">
      <c r="A389" s="273">
        <v>369</v>
      </c>
      <c r="B389" s="346" t="s">
        <v>2781</v>
      </c>
      <c r="C389" s="347"/>
      <c r="D389" s="341" t="s">
        <v>2276</v>
      </c>
      <c r="E389" s="334" t="s">
        <v>2287</v>
      </c>
      <c r="F389" s="334" t="s">
        <v>653</v>
      </c>
      <c r="G389" s="335" t="s">
        <v>2461</v>
      </c>
    </row>
    <row r="390" spans="1:7" x14ac:dyDescent="0.55000000000000004">
      <c r="A390" s="273">
        <v>370</v>
      </c>
      <c r="B390" s="346" t="s">
        <v>2782</v>
      </c>
      <c r="C390" s="347"/>
      <c r="D390" s="342" t="s">
        <v>214</v>
      </c>
      <c r="E390" s="334" t="s">
        <v>2287</v>
      </c>
      <c r="F390" s="334" t="s">
        <v>215</v>
      </c>
      <c r="G390" s="335" t="s">
        <v>2756</v>
      </c>
    </row>
    <row r="391" spans="1:7" x14ac:dyDescent="0.55000000000000004">
      <c r="A391" s="273">
        <v>371</v>
      </c>
      <c r="B391" s="346" t="s">
        <v>2783</v>
      </c>
      <c r="C391" s="347"/>
      <c r="D391" s="342" t="s">
        <v>214</v>
      </c>
      <c r="E391" s="334" t="s">
        <v>2287</v>
      </c>
      <c r="F391" s="334" t="s">
        <v>215</v>
      </c>
      <c r="G391" s="335" t="s">
        <v>2756</v>
      </c>
    </row>
    <row r="392" spans="1:7" x14ac:dyDescent="0.55000000000000004">
      <c r="A392" s="273">
        <v>372</v>
      </c>
      <c r="B392" s="346" t="s">
        <v>2784</v>
      </c>
      <c r="C392" s="347"/>
      <c r="D392" s="342" t="s">
        <v>214</v>
      </c>
      <c r="E392" s="334" t="s">
        <v>2287</v>
      </c>
      <c r="F392" s="334" t="s">
        <v>215</v>
      </c>
      <c r="G392" s="335" t="s">
        <v>2620</v>
      </c>
    </row>
    <row r="393" spans="1:7" x14ac:dyDescent="0.55000000000000004">
      <c r="A393" s="273">
        <v>373</v>
      </c>
      <c r="B393" s="346" t="s">
        <v>2785</v>
      </c>
      <c r="C393" s="347"/>
      <c r="D393" s="341" t="s">
        <v>2276</v>
      </c>
      <c r="E393" s="334" t="s">
        <v>2287</v>
      </c>
      <c r="F393" s="334" t="s">
        <v>669</v>
      </c>
      <c r="G393" s="335" t="s">
        <v>2728</v>
      </c>
    </row>
    <row r="394" spans="1:7" x14ac:dyDescent="0.55000000000000004">
      <c r="A394" s="273">
        <v>374</v>
      </c>
      <c r="B394" s="346" t="s">
        <v>2786</v>
      </c>
      <c r="C394" s="347"/>
      <c r="D394" s="343" t="s">
        <v>2325</v>
      </c>
      <c r="E394" s="334" t="s">
        <v>2379</v>
      </c>
      <c r="F394" s="334" t="s">
        <v>2787</v>
      </c>
      <c r="G394" s="335" t="s">
        <v>2409</v>
      </c>
    </row>
    <row r="395" spans="1:7" x14ac:dyDescent="0.55000000000000004">
      <c r="A395" s="273">
        <v>375</v>
      </c>
      <c r="B395" s="346" t="s">
        <v>2788</v>
      </c>
      <c r="C395" s="347"/>
      <c r="D395" s="343" t="s">
        <v>2325</v>
      </c>
      <c r="E395" s="334" t="s">
        <v>2379</v>
      </c>
      <c r="F395" s="334" t="s">
        <v>2787</v>
      </c>
      <c r="G395" s="335" t="s">
        <v>2789</v>
      </c>
    </row>
    <row r="396" spans="1:7" x14ac:dyDescent="0.55000000000000004">
      <c r="A396" s="273">
        <v>376</v>
      </c>
      <c r="B396" s="346" t="s">
        <v>2790</v>
      </c>
      <c r="C396" s="347"/>
      <c r="D396" s="343" t="s">
        <v>2325</v>
      </c>
      <c r="E396" s="334" t="s">
        <v>2379</v>
      </c>
      <c r="F396" s="334" t="s">
        <v>2787</v>
      </c>
      <c r="G396" s="335" t="s">
        <v>2522</v>
      </c>
    </row>
    <row r="397" spans="1:7" x14ac:dyDescent="0.55000000000000004">
      <c r="A397" s="273">
        <v>377</v>
      </c>
      <c r="B397" s="346" t="s">
        <v>2791</v>
      </c>
      <c r="C397" s="347"/>
      <c r="D397" s="343" t="s">
        <v>2325</v>
      </c>
      <c r="E397" s="334" t="s">
        <v>2379</v>
      </c>
      <c r="F397" s="334" t="s">
        <v>2787</v>
      </c>
      <c r="G397" s="335" t="s">
        <v>2522</v>
      </c>
    </row>
    <row r="398" spans="1:7" x14ac:dyDescent="0.55000000000000004">
      <c r="A398" s="273">
        <v>378</v>
      </c>
      <c r="B398" s="346" t="s">
        <v>2792</v>
      </c>
      <c r="C398" s="347"/>
      <c r="D398" s="343" t="s">
        <v>2325</v>
      </c>
      <c r="E398" s="334" t="s">
        <v>2379</v>
      </c>
      <c r="F398" s="334" t="s">
        <v>2787</v>
      </c>
      <c r="G398" s="335" t="s">
        <v>2660</v>
      </c>
    </row>
    <row r="399" spans="1:7" x14ac:dyDescent="0.55000000000000004">
      <c r="A399" s="273">
        <v>379</v>
      </c>
      <c r="B399" s="346" t="s">
        <v>2793</v>
      </c>
      <c r="C399" s="347"/>
      <c r="D399" s="343" t="s">
        <v>2325</v>
      </c>
      <c r="E399" s="334" t="s">
        <v>2379</v>
      </c>
      <c r="F399" s="334" t="s">
        <v>773</v>
      </c>
      <c r="G399" s="335" t="s">
        <v>2794</v>
      </c>
    </row>
    <row r="400" spans="1:7" x14ac:dyDescent="0.55000000000000004">
      <c r="A400" s="273">
        <v>380</v>
      </c>
      <c r="B400" s="346" t="s">
        <v>2795</v>
      </c>
      <c r="C400" s="347"/>
      <c r="D400" s="343" t="s">
        <v>2325</v>
      </c>
      <c r="E400" s="334" t="s">
        <v>2328</v>
      </c>
      <c r="F400" s="334" t="s">
        <v>150</v>
      </c>
      <c r="G400" s="335" t="s">
        <v>2434</v>
      </c>
    </row>
    <row r="401" spans="1:7" x14ac:dyDescent="0.55000000000000004">
      <c r="A401" s="273">
        <v>381</v>
      </c>
      <c r="B401" s="346" t="s">
        <v>2796</v>
      </c>
      <c r="C401" s="347"/>
      <c r="D401" s="343" t="s">
        <v>2325</v>
      </c>
      <c r="E401" s="334" t="s">
        <v>2328</v>
      </c>
      <c r="F401" s="334" t="s">
        <v>150</v>
      </c>
      <c r="G401" s="335" t="s">
        <v>2664</v>
      </c>
    </row>
    <row r="402" spans="1:7" x14ac:dyDescent="0.55000000000000004">
      <c r="A402" s="273">
        <v>382</v>
      </c>
      <c r="B402" s="346" t="s">
        <v>2797</v>
      </c>
      <c r="C402" s="347"/>
      <c r="D402" s="343" t="s">
        <v>2325</v>
      </c>
      <c r="E402" s="334" t="s">
        <v>2328</v>
      </c>
      <c r="F402" s="334" t="s">
        <v>150</v>
      </c>
      <c r="G402" s="335" t="s">
        <v>2562</v>
      </c>
    </row>
    <row r="403" spans="1:7" x14ac:dyDescent="0.55000000000000004">
      <c r="A403" s="273">
        <v>383</v>
      </c>
      <c r="B403" s="346" t="s">
        <v>2798</v>
      </c>
      <c r="C403" s="347"/>
      <c r="D403" s="341" t="s">
        <v>2276</v>
      </c>
      <c r="E403" s="334" t="s">
        <v>2341</v>
      </c>
      <c r="F403" s="334" t="s">
        <v>85</v>
      </c>
      <c r="G403" s="335" t="s">
        <v>2799</v>
      </c>
    </row>
    <row r="404" spans="1:7" x14ac:dyDescent="0.55000000000000004">
      <c r="A404" s="273">
        <v>384</v>
      </c>
      <c r="B404" s="346" t="s">
        <v>2800</v>
      </c>
      <c r="C404" s="347"/>
      <c r="D404" s="341" t="s">
        <v>2276</v>
      </c>
      <c r="E404" s="334" t="s">
        <v>2341</v>
      </c>
      <c r="F404" s="334" t="s">
        <v>85</v>
      </c>
      <c r="G404" s="335" t="s">
        <v>2801</v>
      </c>
    </row>
    <row r="405" spans="1:7" x14ac:dyDescent="0.55000000000000004">
      <c r="A405" s="273">
        <v>385</v>
      </c>
      <c r="B405" s="346" t="s">
        <v>2802</v>
      </c>
      <c r="C405" s="347"/>
      <c r="D405" s="341" t="s">
        <v>2276</v>
      </c>
      <c r="E405" s="334" t="s">
        <v>2341</v>
      </c>
      <c r="F405" s="334" t="s">
        <v>85</v>
      </c>
      <c r="G405" s="335" t="s">
        <v>2803</v>
      </c>
    </row>
    <row r="406" spans="1:7" x14ac:dyDescent="0.55000000000000004">
      <c r="A406" s="273">
        <v>386</v>
      </c>
      <c r="B406" s="346" t="s">
        <v>2804</v>
      </c>
      <c r="C406" s="347"/>
      <c r="D406" s="341" t="s">
        <v>2276</v>
      </c>
      <c r="E406" s="334" t="s">
        <v>2341</v>
      </c>
      <c r="F406" s="334" t="s">
        <v>85</v>
      </c>
      <c r="G406" s="335" t="s">
        <v>2572</v>
      </c>
    </row>
    <row r="407" spans="1:7" x14ac:dyDescent="0.55000000000000004">
      <c r="A407" s="273">
        <v>387</v>
      </c>
      <c r="B407" s="346" t="s">
        <v>2805</v>
      </c>
      <c r="C407" s="347"/>
      <c r="D407" s="341" t="s">
        <v>2276</v>
      </c>
      <c r="E407" s="334" t="s">
        <v>2341</v>
      </c>
      <c r="F407" s="334" t="s">
        <v>85</v>
      </c>
      <c r="G407" s="335" t="s">
        <v>2355</v>
      </c>
    </row>
    <row r="408" spans="1:7" x14ac:dyDescent="0.55000000000000004">
      <c r="A408" s="273">
        <v>388</v>
      </c>
      <c r="B408" s="346" t="s">
        <v>2806</v>
      </c>
      <c r="C408" s="347"/>
      <c r="D408" s="341" t="s">
        <v>2276</v>
      </c>
      <c r="E408" s="334" t="s">
        <v>2341</v>
      </c>
      <c r="F408" s="334" t="s">
        <v>85</v>
      </c>
      <c r="G408" s="335" t="s">
        <v>2572</v>
      </c>
    </row>
    <row r="409" spans="1:7" x14ac:dyDescent="0.55000000000000004">
      <c r="A409" s="273">
        <v>389</v>
      </c>
      <c r="B409" s="346" t="s">
        <v>2807</v>
      </c>
      <c r="C409" s="347"/>
      <c r="D409" s="341" t="s">
        <v>2276</v>
      </c>
      <c r="E409" s="334" t="s">
        <v>2341</v>
      </c>
      <c r="F409" s="334" t="s">
        <v>85</v>
      </c>
      <c r="G409" s="335" t="s">
        <v>2808</v>
      </c>
    </row>
    <row r="410" spans="1:7" x14ac:dyDescent="0.55000000000000004">
      <c r="A410" s="273">
        <v>390</v>
      </c>
      <c r="B410" s="346" t="s">
        <v>2809</v>
      </c>
      <c r="C410" s="347"/>
      <c r="D410" s="341" t="s">
        <v>2276</v>
      </c>
      <c r="E410" s="334" t="s">
        <v>2341</v>
      </c>
      <c r="F410" s="334" t="s">
        <v>85</v>
      </c>
      <c r="G410" s="335" t="s">
        <v>2572</v>
      </c>
    </row>
    <row r="411" spans="1:7" x14ac:dyDescent="0.55000000000000004">
      <c r="A411" s="273">
        <v>391</v>
      </c>
      <c r="B411" s="346" t="s">
        <v>2810</v>
      </c>
      <c r="C411" s="347"/>
      <c r="D411" s="341" t="s">
        <v>2276</v>
      </c>
      <c r="E411" s="334" t="s">
        <v>2341</v>
      </c>
      <c r="F411" s="334" t="s">
        <v>85</v>
      </c>
      <c r="G411" s="335" t="s">
        <v>2811</v>
      </c>
    </row>
    <row r="412" spans="1:7" x14ac:dyDescent="0.55000000000000004">
      <c r="A412" s="273">
        <v>392</v>
      </c>
      <c r="B412" s="346" t="s">
        <v>2812</v>
      </c>
      <c r="C412" s="347"/>
      <c r="D412" s="341" t="s">
        <v>2276</v>
      </c>
      <c r="E412" s="334" t="s">
        <v>2341</v>
      </c>
      <c r="F412" s="334" t="s">
        <v>85</v>
      </c>
      <c r="G412" s="335" t="s">
        <v>2803</v>
      </c>
    </row>
    <row r="413" spans="1:7" x14ac:dyDescent="0.55000000000000004">
      <c r="A413" s="273">
        <v>393</v>
      </c>
      <c r="B413" s="346" t="s">
        <v>2813</v>
      </c>
      <c r="C413" s="347"/>
      <c r="D413" s="341" t="s">
        <v>2276</v>
      </c>
      <c r="E413" s="334" t="s">
        <v>2341</v>
      </c>
      <c r="F413" s="334" t="s">
        <v>85</v>
      </c>
      <c r="G413" s="335" t="s">
        <v>2801</v>
      </c>
    </row>
    <row r="414" spans="1:7" x14ac:dyDescent="0.55000000000000004">
      <c r="A414" s="273">
        <v>394</v>
      </c>
      <c r="B414" s="346" t="s">
        <v>2814</v>
      </c>
      <c r="C414" s="347"/>
      <c r="D414" s="341" t="s">
        <v>2276</v>
      </c>
      <c r="E414" s="334" t="s">
        <v>2341</v>
      </c>
      <c r="F414" s="334" t="s">
        <v>85</v>
      </c>
      <c r="G414" s="335" t="s">
        <v>2815</v>
      </c>
    </row>
    <row r="415" spans="1:7" x14ac:dyDescent="0.55000000000000004">
      <c r="A415" s="273">
        <v>395</v>
      </c>
      <c r="B415" s="346" t="s">
        <v>2816</v>
      </c>
      <c r="C415" s="347"/>
      <c r="D415" s="341" t="s">
        <v>2276</v>
      </c>
      <c r="E415" s="334" t="s">
        <v>2341</v>
      </c>
      <c r="F415" s="334" t="s">
        <v>85</v>
      </c>
      <c r="G415" s="335" t="s">
        <v>2811</v>
      </c>
    </row>
    <row r="416" spans="1:7" x14ac:dyDescent="0.55000000000000004">
      <c r="A416" s="273">
        <v>396</v>
      </c>
      <c r="B416" s="346" t="s">
        <v>2817</v>
      </c>
      <c r="C416" s="347"/>
      <c r="D416" s="341" t="s">
        <v>2276</v>
      </c>
      <c r="E416" s="334" t="s">
        <v>2341</v>
      </c>
      <c r="F416" s="334" t="s">
        <v>85</v>
      </c>
      <c r="G416" s="335" t="s">
        <v>2753</v>
      </c>
    </row>
    <row r="417" spans="1:7" x14ac:dyDescent="0.55000000000000004">
      <c r="A417" s="336" t="s">
        <v>2818</v>
      </c>
      <c r="B417" s="338"/>
      <c r="C417" s="338"/>
      <c r="D417" s="338"/>
      <c r="E417" s="338"/>
      <c r="F417" s="338"/>
      <c r="G417" s="339"/>
    </row>
    <row r="418" spans="1:7" x14ac:dyDescent="0.55000000000000004">
      <c r="A418" s="273">
        <v>397</v>
      </c>
      <c r="B418" s="346" t="s">
        <v>2819</v>
      </c>
      <c r="C418" s="347"/>
      <c r="D418" s="341" t="s">
        <v>2276</v>
      </c>
      <c r="E418" s="334" t="s">
        <v>2287</v>
      </c>
      <c r="F418" s="334" t="s">
        <v>653</v>
      </c>
      <c r="G418" s="335" t="s">
        <v>2298</v>
      </c>
    </row>
    <row r="419" spans="1:7" x14ac:dyDescent="0.55000000000000004">
      <c r="A419" s="273">
        <v>398</v>
      </c>
      <c r="B419" s="346" t="s">
        <v>2820</v>
      </c>
      <c r="C419" s="347"/>
      <c r="D419" s="343" t="s">
        <v>2325</v>
      </c>
      <c r="E419" s="334" t="s">
        <v>2328</v>
      </c>
      <c r="F419" s="334" t="s">
        <v>150</v>
      </c>
      <c r="G419" s="335" t="s">
        <v>2821</v>
      </c>
    </row>
    <row r="420" spans="1:7" x14ac:dyDescent="0.55000000000000004">
      <c r="A420" s="336" t="s">
        <v>2822</v>
      </c>
      <c r="B420" s="338"/>
      <c r="C420" s="338"/>
      <c r="D420" s="338"/>
      <c r="E420" s="338"/>
      <c r="F420" s="338"/>
      <c r="G420" s="339"/>
    </row>
    <row r="421" spans="1:7" x14ac:dyDescent="0.55000000000000004">
      <c r="A421" s="273">
        <v>399</v>
      </c>
      <c r="B421" s="346" t="s">
        <v>2823</v>
      </c>
      <c r="C421" s="347"/>
      <c r="D421" s="340" t="s">
        <v>4</v>
      </c>
      <c r="E421" s="334" t="s">
        <v>2349</v>
      </c>
      <c r="F421" s="334" t="s">
        <v>124</v>
      </c>
      <c r="G421" s="335" t="s">
        <v>2705</v>
      </c>
    </row>
    <row r="422" spans="1:7" x14ac:dyDescent="0.55000000000000004">
      <c r="A422" s="273">
        <v>400</v>
      </c>
      <c r="B422" s="346" t="s">
        <v>2824</v>
      </c>
      <c r="C422" s="347"/>
      <c r="D422" s="340" t="s">
        <v>4</v>
      </c>
      <c r="E422" s="334" t="s">
        <v>2349</v>
      </c>
      <c r="F422" s="334" t="s">
        <v>124</v>
      </c>
      <c r="G422" s="335" t="s">
        <v>2825</v>
      </c>
    </row>
    <row r="423" spans="1:7" x14ac:dyDescent="0.55000000000000004">
      <c r="A423" s="273">
        <v>401</v>
      </c>
      <c r="B423" s="346" t="s">
        <v>2826</v>
      </c>
      <c r="C423" s="347"/>
      <c r="D423" s="340" t="s">
        <v>4</v>
      </c>
      <c r="E423" s="334" t="s">
        <v>2349</v>
      </c>
      <c r="F423" s="334" t="s">
        <v>204</v>
      </c>
      <c r="G423" s="335" t="s">
        <v>2473</v>
      </c>
    </row>
    <row r="424" spans="1:7" x14ac:dyDescent="0.55000000000000004">
      <c r="A424" s="273">
        <v>402</v>
      </c>
      <c r="B424" s="346" t="s">
        <v>2827</v>
      </c>
      <c r="C424" s="347"/>
      <c r="D424" s="340" t="s">
        <v>4</v>
      </c>
      <c r="E424" s="334" t="s">
        <v>2256</v>
      </c>
      <c r="F424" s="334" t="s">
        <v>177</v>
      </c>
      <c r="G424" s="335" t="s">
        <v>2828</v>
      </c>
    </row>
    <row r="425" spans="1:7" x14ac:dyDescent="0.55000000000000004">
      <c r="A425" s="273">
        <v>403</v>
      </c>
      <c r="B425" s="346" t="s">
        <v>2829</v>
      </c>
      <c r="C425" s="347"/>
      <c r="D425" s="340" t="s">
        <v>4</v>
      </c>
      <c r="E425" s="334" t="s">
        <v>2253</v>
      </c>
      <c r="F425" s="334" t="s">
        <v>188</v>
      </c>
      <c r="G425" s="335" t="s">
        <v>2830</v>
      </c>
    </row>
    <row r="426" spans="1:7" x14ac:dyDescent="0.55000000000000004">
      <c r="A426" s="273">
        <v>404</v>
      </c>
      <c r="B426" s="346" t="s">
        <v>2831</v>
      </c>
      <c r="C426" s="347"/>
      <c r="D426" s="340" t="s">
        <v>4</v>
      </c>
      <c r="E426" s="334" t="s">
        <v>2253</v>
      </c>
      <c r="F426" s="334" t="s">
        <v>188</v>
      </c>
      <c r="G426" s="335" t="s">
        <v>2777</v>
      </c>
    </row>
    <row r="427" spans="1:7" x14ac:dyDescent="0.55000000000000004">
      <c r="A427" s="273">
        <v>405</v>
      </c>
      <c r="B427" s="346" t="s">
        <v>2832</v>
      </c>
      <c r="C427" s="347"/>
      <c r="D427" s="340" t="s">
        <v>4</v>
      </c>
      <c r="E427" s="334" t="s">
        <v>2253</v>
      </c>
      <c r="F427" s="334" t="s">
        <v>188</v>
      </c>
      <c r="G427" s="335" t="s">
        <v>2830</v>
      </c>
    </row>
    <row r="428" spans="1:7" x14ac:dyDescent="0.55000000000000004">
      <c r="A428" s="273">
        <v>406</v>
      </c>
      <c r="B428" s="346" t="s">
        <v>2833</v>
      </c>
      <c r="C428" s="347"/>
      <c r="D428" s="340" t="s">
        <v>4</v>
      </c>
      <c r="E428" s="334" t="s">
        <v>2253</v>
      </c>
      <c r="F428" s="334" t="s">
        <v>188</v>
      </c>
      <c r="G428" s="335" t="s">
        <v>2834</v>
      </c>
    </row>
    <row r="429" spans="1:7" x14ac:dyDescent="0.55000000000000004">
      <c r="A429" s="273">
        <v>407</v>
      </c>
      <c r="B429" s="346" t="s">
        <v>2835</v>
      </c>
      <c r="C429" s="347"/>
      <c r="D429" s="340" t="s">
        <v>4</v>
      </c>
      <c r="E429" s="334" t="s">
        <v>2253</v>
      </c>
      <c r="F429" s="334" t="s">
        <v>188</v>
      </c>
      <c r="G429" s="335" t="s">
        <v>2368</v>
      </c>
    </row>
    <row r="430" spans="1:7" x14ac:dyDescent="0.55000000000000004">
      <c r="A430" s="273">
        <v>408</v>
      </c>
      <c r="B430" s="346" t="s">
        <v>2836</v>
      </c>
      <c r="C430" s="347"/>
      <c r="D430" s="340" t="s">
        <v>4</v>
      </c>
      <c r="E430" s="334" t="s">
        <v>2253</v>
      </c>
      <c r="F430" s="334" t="s">
        <v>2709</v>
      </c>
      <c r="G430" s="335" t="s">
        <v>2837</v>
      </c>
    </row>
    <row r="431" spans="1:7" x14ac:dyDescent="0.55000000000000004">
      <c r="A431" s="273">
        <v>409</v>
      </c>
      <c r="B431" s="346" t="s">
        <v>2838</v>
      </c>
      <c r="C431" s="347"/>
      <c r="D431" s="287" t="s">
        <v>2276</v>
      </c>
      <c r="E431" s="334" t="s">
        <v>2253</v>
      </c>
      <c r="F431" s="334" t="s">
        <v>85</v>
      </c>
      <c r="G431" s="335" t="s">
        <v>2591</v>
      </c>
    </row>
    <row r="432" spans="1:7" x14ac:dyDescent="0.55000000000000004">
      <c r="A432" s="273">
        <v>410</v>
      </c>
      <c r="B432" s="346" t="s">
        <v>2839</v>
      </c>
      <c r="C432" s="347"/>
      <c r="D432" s="287" t="s">
        <v>2276</v>
      </c>
      <c r="E432" s="334" t="s">
        <v>2253</v>
      </c>
      <c r="F432" s="334" t="s">
        <v>85</v>
      </c>
      <c r="G432" s="335" t="s">
        <v>2591</v>
      </c>
    </row>
    <row r="433" spans="1:7" x14ac:dyDescent="0.55000000000000004">
      <c r="A433" s="273">
        <v>411</v>
      </c>
      <c r="B433" s="346" t="s">
        <v>2840</v>
      </c>
      <c r="C433" s="347"/>
      <c r="D433" s="287" t="s">
        <v>2276</v>
      </c>
      <c r="E433" s="334" t="s">
        <v>2253</v>
      </c>
      <c r="F433" s="334" t="s">
        <v>85</v>
      </c>
      <c r="G433" s="335" t="s">
        <v>2594</v>
      </c>
    </row>
    <row r="434" spans="1:7" x14ac:dyDescent="0.55000000000000004">
      <c r="A434" s="273">
        <v>412</v>
      </c>
      <c r="B434" s="346" t="s">
        <v>2841</v>
      </c>
      <c r="C434" s="347"/>
      <c r="D434" s="311" t="s">
        <v>103</v>
      </c>
      <c r="E434" s="334" t="s">
        <v>2281</v>
      </c>
      <c r="F434" s="334" t="s">
        <v>104</v>
      </c>
      <c r="G434" s="335" t="s">
        <v>2821</v>
      </c>
    </row>
    <row r="435" spans="1:7" x14ac:dyDescent="0.55000000000000004">
      <c r="A435" s="273">
        <v>413</v>
      </c>
      <c r="B435" s="346" t="s">
        <v>2842</v>
      </c>
      <c r="C435" s="347"/>
      <c r="D435" s="340" t="s">
        <v>4</v>
      </c>
      <c r="E435" s="334" t="s">
        <v>2281</v>
      </c>
      <c r="F435" s="334" t="s">
        <v>188</v>
      </c>
      <c r="G435" s="335" t="s">
        <v>2574</v>
      </c>
    </row>
    <row r="436" spans="1:7" x14ac:dyDescent="0.55000000000000004">
      <c r="A436" s="273">
        <v>414</v>
      </c>
      <c r="B436" s="346" t="s">
        <v>2843</v>
      </c>
      <c r="C436" s="347"/>
      <c r="D436" s="340" t="s">
        <v>4</v>
      </c>
      <c r="E436" s="334" t="s">
        <v>2281</v>
      </c>
      <c r="F436" s="334" t="s">
        <v>188</v>
      </c>
      <c r="G436" s="335" t="s">
        <v>2844</v>
      </c>
    </row>
    <row r="437" spans="1:7" x14ac:dyDescent="0.55000000000000004">
      <c r="A437" s="273">
        <v>415</v>
      </c>
      <c r="B437" s="346" t="s">
        <v>2845</v>
      </c>
      <c r="C437" s="347"/>
      <c r="D437" s="340" t="s">
        <v>4</v>
      </c>
      <c r="E437" s="334" t="s">
        <v>2281</v>
      </c>
      <c r="F437" s="334" t="s">
        <v>188</v>
      </c>
      <c r="G437" s="335" t="s">
        <v>2846</v>
      </c>
    </row>
    <row r="438" spans="1:7" x14ac:dyDescent="0.55000000000000004">
      <c r="A438" s="273">
        <v>416</v>
      </c>
      <c r="B438" s="346" t="s">
        <v>2847</v>
      </c>
      <c r="C438" s="347"/>
      <c r="D438" s="340" t="s">
        <v>4</v>
      </c>
      <c r="E438" s="334" t="s">
        <v>2281</v>
      </c>
      <c r="F438" s="334" t="s">
        <v>188</v>
      </c>
      <c r="G438" s="335" t="s">
        <v>2830</v>
      </c>
    </row>
    <row r="439" spans="1:7" x14ac:dyDescent="0.55000000000000004">
      <c r="A439" s="273">
        <v>417</v>
      </c>
      <c r="B439" s="346" t="s">
        <v>2848</v>
      </c>
      <c r="C439" s="347"/>
      <c r="D439" s="340" t="s">
        <v>4</v>
      </c>
      <c r="E439" s="334" t="s">
        <v>2281</v>
      </c>
      <c r="F439" s="334" t="s">
        <v>188</v>
      </c>
      <c r="G439" s="335" t="s">
        <v>2574</v>
      </c>
    </row>
    <row r="440" spans="1:7" x14ac:dyDescent="0.55000000000000004">
      <c r="A440" s="273">
        <v>418</v>
      </c>
      <c r="B440" s="346" t="s">
        <v>2849</v>
      </c>
      <c r="C440" s="347"/>
      <c r="D440" s="340" t="s">
        <v>4</v>
      </c>
      <c r="E440" s="334" t="s">
        <v>2281</v>
      </c>
      <c r="F440" s="334" t="s">
        <v>188</v>
      </c>
      <c r="G440" s="335" t="s">
        <v>2830</v>
      </c>
    </row>
    <row r="441" spans="1:7" x14ac:dyDescent="0.55000000000000004">
      <c r="A441" s="273">
        <v>419</v>
      </c>
      <c r="B441" s="346" t="s">
        <v>2850</v>
      </c>
      <c r="C441" s="347"/>
      <c r="D441" s="340" t="s">
        <v>4</v>
      </c>
      <c r="E441" s="334" t="s">
        <v>2281</v>
      </c>
      <c r="F441" s="334" t="s">
        <v>188</v>
      </c>
      <c r="G441" s="335" t="s">
        <v>2719</v>
      </c>
    </row>
    <row r="442" spans="1:7" x14ac:dyDescent="0.55000000000000004">
      <c r="A442" s="273">
        <v>420</v>
      </c>
      <c r="B442" s="346" t="s">
        <v>2851</v>
      </c>
      <c r="C442" s="347"/>
      <c r="D442" s="340" t="s">
        <v>4</v>
      </c>
      <c r="E442" s="334" t="s">
        <v>2281</v>
      </c>
      <c r="F442" s="334" t="s">
        <v>188</v>
      </c>
      <c r="G442" s="335" t="s">
        <v>2852</v>
      </c>
    </row>
    <row r="443" spans="1:7" x14ac:dyDescent="0.55000000000000004">
      <c r="A443" s="273">
        <v>421</v>
      </c>
      <c r="B443" s="346" t="s">
        <v>2853</v>
      </c>
      <c r="C443" s="347"/>
      <c r="D443" s="340" t="s">
        <v>4</v>
      </c>
      <c r="E443" s="334" t="s">
        <v>2281</v>
      </c>
      <c r="F443" s="334" t="s">
        <v>188</v>
      </c>
      <c r="G443" s="335" t="s">
        <v>2606</v>
      </c>
    </row>
    <row r="444" spans="1:7" x14ac:dyDescent="0.55000000000000004">
      <c r="A444" s="273">
        <v>422</v>
      </c>
      <c r="B444" s="346" t="s">
        <v>2854</v>
      </c>
      <c r="C444" s="347"/>
      <c r="D444" s="340" t="s">
        <v>4</v>
      </c>
      <c r="E444" s="334" t="s">
        <v>2281</v>
      </c>
      <c r="F444" s="334" t="s">
        <v>188</v>
      </c>
      <c r="G444" s="335" t="s">
        <v>2855</v>
      </c>
    </row>
    <row r="445" spans="1:7" x14ac:dyDescent="0.55000000000000004">
      <c r="A445" s="273">
        <v>423</v>
      </c>
      <c r="B445" s="346" t="s">
        <v>2856</v>
      </c>
      <c r="C445" s="347"/>
      <c r="D445" s="340" t="s">
        <v>4</v>
      </c>
      <c r="E445" s="334" t="s">
        <v>2281</v>
      </c>
      <c r="F445" s="334" t="s">
        <v>188</v>
      </c>
      <c r="G445" s="335" t="s">
        <v>2748</v>
      </c>
    </row>
    <row r="446" spans="1:7" x14ac:dyDescent="0.55000000000000004">
      <c r="A446" s="273">
        <v>424</v>
      </c>
      <c r="B446" s="346" t="s">
        <v>2857</v>
      </c>
      <c r="C446" s="347"/>
      <c r="D446" s="340" t="s">
        <v>4</v>
      </c>
      <c r="E446" s="334" t="s">
        <v>2281</v>
      </c>
      <c r="F446" s="334" t="s">
        <v>188</v>
      </c>
      <c r="G446" s="335" t="s">
        <v>2794</v>
      </c>
    </row>
    <row r="447" spans="1:7" x14ac:dyDescent="0.55000000000000004">
      <c r="A447" s="273">
        <v>425</v>
      </c>
      <c r="B447" s="346" t="s">
        <v>2858</v>
      </c>
      <c r="C447" s="347"/>
      <c r="D447" s="340" t="s">
        <v>4</v>
      </c>
      <c r="E447" s="334" t="s">
        <v>2281</v>
      </c>
      <c r="F447" s="334" t="s">
        <v>188</v>
      </c>
      <c r="G447" s="335" t="s">
        <v>2263</v>
      </c>
    </row>
    <row r="448" spans="1:7" x14ac:dyDescent="0.55000000000000004">
      <c r="A448" s="273">
        <v>426</v>
      </c>
      <c r="B448" s="346" t="s">
        <v>2859</v>
      </c>
      <c r="C448" s="347"/>
      <c r="D448" s="340" t="s">
        <v>4</v>
      </c>
      <c r="E448" s="334" t="s">
        <v>2281</v>
      </c>
      <c r="F448" s="334" t="s">
        <v>188</v>
      </c>
      <c r="G448" s="335" t="s">
        <v>2292</v>
      </c>
    </row>
    <row r="449" spans="1:7" x14ac:dyDescent="0.55000000000000004">
      <c r="A449" s="273">
        <v>427</v>
      </c>
      <c r="B449" s="346" t="s">
        <v>2860</v>
      </c>
      <c r="C449" s="347"/>
      <c r="D449" s="340" t="s">
        <v>4</v>
      </c>
      <c r="E449" s="334" t="s">
        <v>2281</v>
      </c>
      <c r="F449" s="334" t="s">
        <v>188</v>
      </c>
      <c r="G449" s="335" t="s">
        <v>2710</v>
      </c>
    </row>
    <row r="450" spans="1:7" x14ac:dyDescent="0.55000000000000004">
      <c r="A450" s="273">
        <v>428</v>
      </c>
      <c r="B450" s="346" t="s">
        <v>2861</v>
      </c>
      <c r="C450" s="347"/>
      <c r="D450" s="340" t="s">
        <v>4</v>
      </c>
      <c r="E450" s="334" t="s">
        <v>2281</v>
      </c>
      <c r="F450" s="334" t="s">
        <v>188</v>
      </c>
      <c r="G450" s="335" t="s">
        <v>2710</v>
      </c>
    </row>
    <row r="451" spans="1:7" x14ac:dyDescent="0.55000000000000004">
      <c r="A451" s="273">
        <v>429</v>
      </c>
      <c r="B451" s="346" t="s">
        <v>2862</v>
      </c>
      <c r="C451" s="347"/>
      <c r="D451" s="340" t="s">
        <v>4</v>
      </c>
      <c r="E451" s="334" t="s">
        <v>2281</v>
      </c>
      <c r="F451" s="334" t="s">
        <v>188</v>
      </c>
      <c r="G451" s="335" t="s">
        <v>2719</v>
      </c>
    </row>
    <row r="452" spans="1:7" x14ac:dyDescent="0.55000000000000004">
      <c r="A452" s="273">
        <v>430</v>
      </c>
      <c r="B452" s="346" t="s">
        <v>2863</v>
      </c>
      <c r="C452" s="347"/>
      <c r="D452" s="349" t="s">
        <v>103</v>
      </c>
      <c r="E452" s="334" t="s">
        <v>2253</v>
      </c>
      <c r="F452" s="334" t="s">
        <v>104</v>
      </c>
      <c r="G452" s="335" t="s">
        <v>2864</v>
      </c>
    </row>
    <row r="453" spans="1:7" x14ac:dyDescent="0.55000000000000004">
      <c r="A453" s="273">
        <v>431</v>
      </c>
      <c r="B453" s="346" t="s">
        <v>2865</v>
      </c>
      <c r="C453" s="347"/>
      <c r="D453" s="342" t="s">
        <v>214</v>
      </c>
      <c r="E453" s="334" t="s">
        <v>1219</v>
      </c>
      <c r="F453" s="334" t="s">
        <v>215</v>
      </c>
      <c r="G453" s="335" t="s">
        <v>2866</v>
      </c>
    </row>
    <row r="454" spans="1:7" x14ac:dyDescent="0.55000000000000004">
      <c r="A454" s="273">
        <v>432</v>
      </c>
      <c r="B454" s="346" t="s">
        <v>2867</v>
      </c>
      <c r="C454" s="347"/>
      <c r="D454" s="342" t="s">
        <v>214</v>
      </c>
      <c r="E454" s="334" t="s">
        <v>2287</v>
      </c>
      <c r="F454" s="334" t="s">
        <v>215</v>
      </c>
      <c r="G454" s="335" t="s">
        <v>2751</v>
      </c>
    </row>
    <row r="455" spans="1:7" x14ac:dyDescent="0.55000000000000004">
      <c r="A455" s="273">
        <v>433</v>
      </c>
      <c r="B455" s="346" t="s">
        <v>2868</v>
      </c>
      <c r="C455" s="347"/>
      <c r="D455" s="342" t="s">
        <v>214</v>
      </c>
      <c r="E455" s="334" t="s">
        <v>2287</v>
      </c>
      <c r="F455" s="334" t="s">
        <v>215</v>
      </c>
      <c r="G455" s="335" t="s">
        <v>2869</v>
      </c>
    </row>
    <row r="456" spans="1:7" x14ac:dyDescent="0.55000000000000004">
      <c r="A456" s="273">
        <v>434</v>
      </c>
      <c r="B456" s="346" t="s">
        <v>2870</v>
      </c>
      <c r="C456" s="347"/>
      <c r="D456" s="340" t="s">
        <v>4</v>
      </c>
      <c r="E456" s="334" t="s">
        <v>2287</v>
      </c>
      <c r="F456" s="334" t="s">
        <v>93</v>
      </c>
      <c r="G456" s="335" t="s">
        <v>2871</v>
      </c>
    </row>
    <row r="457" spans="1:7" x14ac:dyDescent="0.55000000000000004">
      <c r="A457" s="273">
        <v>435</v>
      </c>
      <c r="B457" s="346" t="s">
        <v>2872</v>
      </c>
      <c r="C457" s="347"/>
      <c r="D457" s="340" t="s">
        <v>4</v>
      </c>
      <c r="E457" s="334" t="s">
        <v>2287</v>
      </c>
      <c r="F457" s="334" t="s">
        <v>93</v>
      </c>
      <c r="G457" s="335" t="s">
        <v>2873</v>
      </c>
    </row>
    <row r="458" spans="1:7" x14ac:dyDescent="0.55000000000000004">
      <c r="A458" s="273">
        <v>436</v>
      </c>
      <c r="B458" s="346" t="s">
        <v>2874</v>
      </c>
      <c r="C458" s="347"/>
      <c r="D458" s="340" t="s">
        <v>4</v>
      </c>
      <c r="E458" s="334" t="s">
        <v>2287</v>
      </c>
      <c r="F458" s="334" t="s">
        <v>93</v>
      </c>
      <c r="G458" s="335" t="s">
        <v>2722</v>
      </c>
    </row>
    <row r="459" spans="1:7" x14ac:dyDescent="0.55000000000000004">
      <c r="A459" s="273">
        <v>437</v>
      </c>
      <c r="B459" s="346" t="s">
        <v>2875</v>
      </c>
      <c r="C459" s="347"/>
      <c r="D459" s="340" t="s">
        <v>4</v>
      </c>
      <c r="E459" s="334" t="s">
        <v>2287</v>
      </c>
      <c r="F459" s="334" t="s">
        <v>93</v>
      </c>
      <c r="G459" s="335" t="s">
        <v>2873</v>
      </c>
    </row>
    <row r="460" spans="1:7" x14ac:dyDescent="0.55000000000000004">
      <c r="A460" s="273">
        <v>438</v>
      </c>
      <c r="B460" s="346" t="s">
        <v>2876</v>
      </c>
      <c r="C460" s="347"/>
      <c r="D460" s="343" t="s">
        <v>2325</v>
      </c>
      <c r="E460" s="334" t="s">
        <v>2328</v>
      </c>
      <c r="F460" s="334" t="s">
        <v>150</v>
      </c>
      <c r="G460" s="335" t="s">
        <v>2877</v>
      </c>
    </row>
    <row r="461" spans="1:7" x14ac:dyDescent="0.55000000000000004">
      <c r="A461" s="273">
        <v>439</v>
      </c>
      <c r="B461" s="346" t="s">
        <v>1542</v>
      </c>
      <c r="C461" s="347"/>
      <c r="D461" s="343" t="s">
        <v>2325</v>
      </c>
      <c r="E461" s="334" t="s">
        <v>2328</v>
      </c>
      <c r="F461" s="334" t="s">
        <v>150</v>
      </c>
      <c r="G461" s="335" t="s">
        <v>2689</v>
      </c>
    </row>
    <row r="462" spans="1:7" x14ac:dyDescent="0.55000000000000004">
      <c r="A462" s="273">
        <v>440</v>
      </c>
      <c r="B462" s="346" t="s">
        <v>2878</v>
      </c>
      <c r="C462" s="347"/>
      <c r="D462" s="343" t="s">
        <v>2325</v>
      </c>
      <c r="E462" s="334" t="s">
        <v>2328</v>
      </c>
      <c r="F462" s="334" t="s">
        <v>150</v>
      </c>
      <c r="G462" s="335" t="s">
        <v>2871</v>
      </c>
    </row>
    <row r="463" spans="1:7" x14ac:dyDescent="0.55000000000000004">
      <c r="A463" s="273">
        <v>441</v>
      </c>
      <c r="B463" s="346" t="s">
        <v>1551</v>
      </c>
      <c r="C463" s="347"/>
      <c r="D463" s="343" t="s">
        <v>2325</v>
      </c>
      <c r="E463" s="334" t="s">
        <v>2328</v>
      </c>
      <c r="F463" s="334" t="s">
        <v>150</v>
      </c>
      <c r="G463" s="335" t="s">
        <v>2664</v>
      </c>
    </row>
    <row r="464" spans="1:7" x14ac:dyDescent="0.55000000000000004">
      <c r="A464" s="273">
        <v>442</v>
      </c>
      <c r="B464" s="346" t="s">
        <v>2879</v>
      </c>
      <c r="C464" s="347"/>
      <c r="D464" s="343" t="s">
        <v>2325</v>
      </c>
      <c r="E464" s="334" t="s">
        <v>2328</v>
      </c>
      <c r="F464" s="334" t="s">
        <v>150</v>
      </c>
      <c r="G464" s="335" t="s">
        <v>2681</v>
      </c>
    </row>
    <row r="465" spans="1:7" x14ac:dyDescent="0.55000000000000004">
      <c r="A465" s="273">
        <v>443</v>
      </c>
      <c r="B465" s="346" t="s">
        <v>2880</v>
      </c>
      <c r="C465" s="347"/>
      <c r="D465" s="343" t="s">
        <v>2325</v>
      </c>
      <c r="E465" s="334" t="s">
        <v>2328</v>
      </c>
      <c r="F465" s="334" t="s">
        <v>150</v>
      </c>
      <c r="G465" s="335" t="s">
        <v>2681</v>
      </c>
    </row>
    <row r="466" spans="1:7" x14ac:dyDescent="0.55000000000000004">
      <c r="A466" s="273">
        <v>444</v>
      </c>
      <c r="B466" s="346" t="s">
        <v>2881</v>
      </c>
      <c r="C466" s="347"/>
      <c r="D466" s="287" t="s">
        <v>2276</v>
      </c>
      <c r="E466" s="334" t="s">
        <v>2341</v>
      </c>
      <c r="F466" s="334" t="s">
        <v>85</v>
      </c>
      <c r="G466" s="335" t="s">
        <v>2756</v>
      </c>
    </row>
    <row r="467" spans="1:7" x14ac:dyDescent="0.55000000000000004">
      <c r="A467" s="273">
        <v>445</v>
      </c>
      <c r="B467" s="346" t="s">
        <v>2882</v>
      </c>
      <c r="C467" s="347"/>
      <c r="D467" s="287" t="s">
        <v>2276</v>
      </c>
      <c r="E467" s="334" t="s">
        <v>2341</v>
      </c>
      <c r="F467" s="334" t="s">
        <v>85</v>
      </c>
      <c r="G467" s="335" t="s">
        <v>2637</v>
      </c>
    </row>
    <row r="468" spans="1:7" x14ac:dyDescent="0.55000000000000004">
      <c r="A468" s="273">
        <v>446</v>
      </c>
      <c r="B468" s="346" t="s">
        <v>2883</v>
      </c>
      <c r="C468" s="347"/>
      <c r="D468" s="287" t="s">
        <v>2276</v>
      </c>
      <c r="E468" s="334" t="s">
        <v>2341</v>
      </c>
      <c r="F468" s="334" t="s">
        <v>85</v>
      </c>
      <c r="G468" s="335" t="s">
        <v>2756</v>
      </c>
    </row>
    <row r="469" spans="1:7" x14ac:dyDescent="0.55000000000000004">
      <c r="A469" s="273">
        <v>447</v>
      </c>
      <c r="B469" s="346" t="s">
        <v>2884</v>
      </c>
      <c r="C469" s="347"/>
      <c r="D469" s="287" t="s">
        <v>2276</v>
      </c>
      <c r="E469" s="334" t="s">
        <v>2341</v>
      </c>
      <c r="F469" s="334" t="s">
        <v>85</v>
      </c>
      <c r="G469" s="335" t="s">
        <v>2756</v>
      </c>
    </row>
    <row r="470" spans="1:7" x14ac:dyDescent="0.55000000000000004">
      <c r="A470" s="336" t="s">
        <v>2885</v>
      </c>
      <c r="B470" s="338"/>
      <c r="C470" s="338"/>
      <c r="D470" s="338"/>
      <c r="E470" s="338"/>
      <c r="F470" s="338"/>
      <c r="G470" s="339"/>
    </row>
    <row r="471" spans="1:7" x14ac:dyDescent="0.55000000000000004">
      <c r="A471" s="273">
        <v>448</v>
      </c>
      <c r="B471" s="346" t="s">
        <v>2886</v>
      </c>
      <c r="C471" s="347"/>
      <c r="D471" s="287" t="s">
        <v>2276</v>
      </c>
      <c r="E471" s="334" t="s">
        <v>2287</v>
      </c>
      <c r="F471" s="334" t="s">
        <v>653</v>
      </c>
      <c r="G471" s="335" t="s">
        <v>2254</v>
      </c>
    </row>
    <row r="472" spans="1:7" x14ac:dyDescent="0.55000000000000004">
      <c r="A472" s="336" t="s">
        <v>2887</v>
      </c>
      <c r="B472" s="338"/>
      <c r="C472" s="338"/>
      <c r="D472" s="338"/>
      <c r="E472" s="338"/>
      <c r="F472" s="338"/>
      <c r="G472" s="339"/>
    </row>
    <row r="473" spans="1:7" x14ac:dyDescent="0.55000000000000004">
      <c r="A473" s="273">
        <v>449</v>
      </c>
      <c r="B473" s="346" t="s">
        <v>2888</v>
      </c>
      <c r="C473" s="347"/>
      <c r="D473" s="340" t="s">
        <v>4</v>
      </c>
      <c r="E473" s="334" t="s">
        <v>2349</v>
      </c>
      <c r="F473" s="334" t="s">
        <v>124</v>
      </c>
      <c r="G473" s="335" t="s">
        <v>2298</v>
      </c>
    </row>
    <row r="474" spans="1:7" x14ac:dyDescent="0.55000000000000004">
      <c r="A474" s="273">
        <v>450</v>
      </c>
      <c r="B474" s="346" t="s">
        <v>2889</v>
      </c>
      <c r="C474" s="347"/>
      <c r="D474" s="340" t="s">
        <v>4</v>
      </c>
      <c r="E474" s="334" t="s">
        <v>2253</v>
      </c>
      <c r="F474" s="334" t="s">
        <v>177</v>
      </c>
      <c r="G474" s="335" t="s">
        <v>2726</v>
      </c>
    </row>
    <row r="475" spans="1:7" x14ac:dyDescent="0.55000000000000004">
      <c r="A475" s="273">
        <v>451</v>
      </c>
      <c r="B475" s="346" t="s">
        <v>2890</v>
      </c>
      <c r="C475" s="347"/>
      <c r="D475" s="340" t="s">
        <v>4</v>
      </c>
      <c r="E475" s="334" t="s">
        <v>2256</v>
      </c>
      <c r="F475" s="334" t="s">
        <v>177</v>
      </c>
      <c r="G475" s="335" t="s">
        <v>2891</v>
      </c>
    </row>
    <row r="476" spans="1:7" x14ac:dyDescent="0.55000000000000004">
      <c r="A476" s="273">
        <v>452</v>
      </c>
      <c r="B476" s="346" t="s">
        <v>2892</v>
      </c>
      <c r="C476" s="347"/>
      <c r="D476" s="340" t="s">
        <v>4</v>
      </c>
      <c r="E476" s="334" t="s">
        <v>2256</v>
      </c>
      <c r="F476" s="334" t="s">
        <v>129</v>
      </c>
      <c r="G476" s="335" t="s">
        <v>2893</v>
      </c>
    </row>
    <row r="477" spans="1:7" x14ac:dyDescent="0.55000000000000004">
      <c r="A477" s="273">
        <v>453</v>
      </c>
      <c r="B477" s="346" t="s">
        <v>2894</v>
      </c>
      <c r="C477" s="347"/>
      <c r="D477" s="340" t="s">
        <v>4</v>
      </c>
      <c r="E477" s="334" t="s">
        <v>2256</v>
      </c>
      <c r="F477" s="334" t="s">
        <v>129</v>
      </c>
      <c r="G477" s="335" t="s">
        <v>2553</v>
      </c>
    </row>
    <row r="478" spans="1:7" x14ac:dyDescent="0.55000000000000004">
      <c r="A478" s="273">
        <v>454</v>
      </c>
      <c r="B478" s="346" t="s">
        <v>2895</v>
      </c>
      <c r="C478" s="347"/>
      <c r="D478" s="340" t="s">
        <v>4</v>
      </c>
      <c r="E478" s="334" t="s">
        <v>2253</v>
      </c>
      <c r="F478" s="334" t="s">
        <v>188</v>
      </c>
      <c r="G478" s="335" t="s">
        <v>2529</v>
      </c>
    </row>
    <row r="479" spans="1:7" x14ac:dyDescent="0.55000000000000004">
      <c r="A479" s="273">
        <v>455</v>
      </c>
      <c r="B479" s="346" t="s">
        <v>2896</v>
      </c>
      <c r="C479" s="347"/>
      <c r="D479" s="340" t="s">
        <v>4</v>
      </c>
      <c r="E479" s="334" t="s">
        <v>2253</v>
      </c>
      <c r="F479" s="334" t="s">
        <v>1698</v>
      </c>
      <c r="G479" s="335" t="s">
        <v>2736</v>
      </c>
    </row>
    <row r="480" spans="1:7" x14ac:dyDescent="0.55000000000000004">
      <c r="A480" s="273">
        <v>456</v>
      </c>
      <c r="B480" s="346" t="s">
        <v>2897</v>
      </c>
      <c r="C480" s="347"/>
      <c r="D480" s="287" t="s">
        <v>2276</v>
      </c>
      <c r="E480" s="334" t="s">
        <v>2253</v>
      </c>
      <c r="F480" s="334" t="s">
        <v>85</v>
      </c>
      <c r="G480" s="335" t="s">
        <v>2898</v>
      </c>
    </row>
    <row r="481" spans="1:7" x14ac:dyDescent="0.55000000000000004">
      <c r="A481" s="273">
        <v>457</v>
      </c>
      <c r="B481" s="346" t="s">
        <v>2899</v>
      </c>
      <c r="C481" s="347"/>
      <c r="D481" s="287" t="s">
        <v>2276</v>
      </c>
      <c r="E481" s="334" t="s">
        <v>2253</v>
      </c>
      <c r="F481" s="334" t="s">
        <v>85</v>
      </c>
      <c r="G481" s="335" t="s">
        <v>2900</v>
      </c>
    </row>
    <row r="482" spans="1:7" x14ac:dyDescent="0.55000000000000004">
      <c r="A482" s="273">
        <v>458</v>
      </c>
      <c r="B482" s="346" t="s">
        <v>2901</v>
      </c>
      <c r="C482" s="347"/>
      <c r="D482" s="349" t="s">
        <v>103</v>
      </c>
      <c r="E482" s="334" t="s">
        <v>2281</v>
      </c>
      <c r="F482" s="334" t="s">
        <v>104</v>
      </c>
      <c r="G482" s="335" t="s">
        <v>2902</v>
      </c>
    </row>
    <row r="483" spans="1:7" x14ac:dyDescent="0.55000000000000004">
      <c r="A483" s="273">
        <v>459</v>
      </c>
      <c r="B483" s="346" t="s">
        <v>2903</v>
      </c>
      <c r="C483" s="347"/>
      <c r="D483" s="340" t="s">
        <v>4</v>
      </c>
      <c r="E483" s="334" t="s">
        <v>2281</v>
      </c>
      <c r="F483" s="334" t="s">
        <v>188</v>
      </c>
      <c r="G483" s="335" t="s">
        <v>2904</v>
      </c>
    </row>
    <row r="484" spans="1:7" x14ac:dyDescent="0.55000000000000004">
      <c r="A484" s="273">
        <v>460</v>
      </c>
      <c r="B484" s="346" t="s">
        <v>2905</v>
      </c>
      <c r="C484" s="347"/>
      <c r="D484" s="340" t="s">
        <v>4</v>
      </c>
      <c r="E484" s="334" t="s">
        <v>2281</v>
      </c>
      <c r="F484" s="334" t="s">
        <v>188</v>
      </c>
      <c r="G484" s="335" t="s">
        <v>2846</v>
      </c>
    </row>
    <row r="485" spans="1:7" x14ac:dyDescent="0.55000000000000004">
      <c r="A485" s="273">
        <v>461</v>
      </c>
      <c r="B485" s="346" t="s">
        <v>2906</v>
      </c>
      <c r="C485" s="347"/>
      <c r="D485" s="340" t="s">
        <v>4</v>
      </c>
      <c r="E485" s="334" t="s">
        <v>2281</v>
      </c>
      <c r="F485" s="334" t="s">
        <v>188</v>
      </c>
      <c r="G485" s="335" t="s">
        <v>2461</v>
      </c>
    </row>
    <row r="486" spans="1:7" x14ac:dyDescent="0.55000000000000004">
      <c r="A486" s="273">
        <v>462</v>
      </c>
      <c r="B486" s="346" t="s">
        <v>2907</v>
      </c>
      <c r="C486" s="347"/>
      <c r="D486" s="340" t="s">
        <v>4</v>
      </c>
      <c r="E486" s="334" t="s">
        <v>2281</v>
      </c>
      <c r="F486" s="334" t="s">
        <v>188</v>
      </c>
      <c r="G486" s="335" t="s">
        <v>2852</v>
      </c>
    </row>
    <row r="487" spans="1:7" x14ac:dyDescent="0.55000000000000004">
      <c r="A487" s="273">
        <v>463</v>
      </c>
      <c r="B487" s="346" t="s">
        <v>2908</v>
      </c>
      <c r="C487" s="347"/>
      <c r="D487" s="340" t="s">
        <v>4</v>
      </c>
      <c r="E487" s="334" t="s">
        <v>2281</v>
      </c>
      <c r="F487" s="334" t="s">
        <v>188</v>
      </c>
      <c r="G487" s="335" t="s">
        <v>2904</v>
      </c>
    </row>
    <row r="488" spans="1:7" x14ac:dyDescent="0.55000000000000004">
      <c r="A488" s="273">
        <v>464</v>
      </c>
      <c r="B488" s="346" t="s">
        <v>2909</v>
      </c>
      <c r="C488" s="347"/>
      <c r="D488" s="340" t="s">
        <v>4</v>
      </c>
      <c r="E488" s="334" t="s">
        <v>2281</v>
      </c>
      <c r="F488" s="334" t="s">
        <v>188</v>
      </c>
      <c r="G488" s="335" t="s">
        <v>2748</v>
      </c>
    </row>
    <row r="489" spans="1:7" x14ac:dyDescent="0.55000000000000004">
      <c r="A489" s="273">
        <v>465</v>
      </c>
      <c r="B489" s="346" t="s">
        <v>2910</v>
      </c>
      <c r="C489" s="347"/>
      <c r="D489" s="340" t="s">
        <v>4</v>
      </c>
      <c r="E489" s="334" t="s">
        <v>2556</v>
      </c>
      <c r="F489" s="334" t="s">
        <v>2557</v>
      </c>
      <c r="G489" s="335" t="s">
        <v>2911</v>
      </c>
    </row>
    <row r="490" spans="1:7" x14ac:dyDescent="0.55000000000000004">
      <c r="A490" s="273">
        <v>466</v>
      </c>
      <c r="B490" s="346" t="s">
        <v>2912</v>
      </c>
      <c r="C490" s="347"/>
      <c r="D490" s="342" t="s">
        <v>214</v>
      </c>
      <c r="E490" s="334" t="s">
        <v>1219</v>
      </c>
      <c r="F490" s="334" t="s">
        <v>215</v>
      </c>
      <c r="G490" s="335" t="s">
        <v>2866</v>
      </c>
    </row>
    <row r="491" spans="1:7" x14ac:dyDescent="0.55000000000000004">
      <c r="A491" s="273">
        <v>467</v>
      </c>
      <c r="B491" s="346" t="s">
        <v>2913</v>
      </c>
      <c r="C491" s="347"/>
      <c r="D491" s="342" t="s">
        <v>214</v>
      </c>
      <c r="E491" s="334" t="s">
        <v>1219</v>
      </c>
      <c r="F491" s="334" t="s">
        <v>215</v>
      </c>
      <c r="G491" s="335" t="s">
        <v>2902</v>
      </c>
    </row>
    <row r="492" spans="1:7" x14ac:dyDescent="0.55000000000000004">
      <c r="A492" s="273">
        <v>468</v>
      </c>
      <c r="B492" s="346" t="s">
        <v>2914</v>
      </c>
      <c r="C492" s="347"/>
      <c r="D492" s="342" t="s">
        <v>214</v>
      </c>
      <c r="E492" s="334" t="s">
        <v>1219</v>
      </c>
      <c r="F492" s="334" t="s">
        <v>215</v>
      </c>
      <c r="G492" s="335" t="s">
        <v>2915</v>
      </c>
    </row>
    <row r="493" spans="1:7" x14ac:dyDescent="0.55000000000000004">
      <c r="A493" s="273">
        <v>469</v>
      </c>
      <c r="B493" s="346" t="s">
        <v>2916</v>
      </c>
      <c r="C493" s="347"/>
      <c r="D493" s="342" t="s">
        <v>214</v>
      </c>
      <c r="E493" s="334" t="s">
        <v>1219</v>
      </c>
      <c r="F493" s="334" t="s">
        <v>215</v>
      </c>
      <c r="G493" s="335" t="s">
        <v>2917</v>
      </c>
    </row>
    <row r="494" spans="1:7" x14ac:dyDescent="0.55000000000000004">
      <c r="A494" s="273">
        <v>470</v>
      </c>
      <c r="B494" s="346" t="s">
        <v>2918</v>
      </c>
      <c r="C494" s="347"/>
      <c r="D494" s="342" t="s">
        <v>214</v>
      </c>
      <c r="E494" s="334" t="s">
        <v>1219</v>
      </c>
      <c r="F494" s="334" t="s">
        <v>215</v>
      </c>
      <c r="G494" s="335" t="s">
        <v>2919</v>
      </c>
    </row>
    <row r="495" spans="1:7" x14ac:dyDescent="0.55000000000000004">
      <c r="A495" s="273">
        <v>471</v>
      </c>
      <c r="B495" s="346" t="s">
        <v>2920</v>
      </c>
      <c r="C495" s="347"/>
      <c r="D495" s="342" t="s">
        <v>214</v>
      </c>
      <c r="E495" s="334" t="s">
        <v>1219</v>
      </c>
      <c r="F495" s="334" t="s">
        <v>215</v>
      </c>
      <c r="G495" s="335" t="s">
        <v>2919</v>
      </c>
    </row>
    <row r="496" spans="1:7" x14ac:dyDescent="0.55000000000000004">
      <c r="A496" s="273">
        <v>472</v>
      </c>
      <c r="B496" s="346" t="s">
        <v>2921</v>
      </c>
      <c r="C496" s="347"/>
      <c r="D496" s="342" t="s">
        <v>214</v>
      </c>
      <c r="E496" s="334" t="s">
        <v>1219</v>
      </c>
      <c r="F496" s="334" t="s">
        <v>215</v>
      </c>
      <c r="G496" s="335" t="s">
        <v>2866</v>
      </c>
    </row>
    <row r="497" spans="1:7" x14ac:dyDescent="0.55000000000000004">
      <c r="A497" s="273">
        <v>473</v>
      </c>
      <c r="B497" s="346" t="s">
        <v>2922</v>
      </c>
      <c r="C497" s="347"/>
      <c r="D497" s="287" t="s">
        <v>2276</v>
      </c>
      <c r="E497" s="334" t="s">
        <v>2287</v>
      </c>
      <c r="F497" s="334" t="s">
        <v>653</v>
      </c>
      <c r="G497" s="335" t="s">
        <v>2261</v>
      </c>
    </row>
    <row r="498" spans="1:7" x14ac:dyDescent="0.55000000000000004">
      <c r="A498" s="273">
        <v>474</v>
      </c>
      <c r="B498" s="346" t="s">
        <v>2923</v>
      </c>
      <c r="C498" s="347"/>
      <c r="D498" s="342" t="s">
        <v>214</v>
      </c>
      <c r="E498" s="334" t="s">
        <v>2287</v>
      </c>
      <c r="F498" s="334" t="s">
        <v>215</v>
      </c>
      <c r="G498" s="335" t="s">
        <v>2924</v>
      </c>
    </row>
    <row r="499" spans="1:7" x14ac:dyDescent="0.55000000000000004">
      <c r="A499" s="273">
        <v>475</v>
      </c>
      <c r="B499" s="346" t="s">
        <v>2925</v>
      </c>
      <c r="C499" s="347"/>
      <c r="D499" s="342" t="s">
        <v>214</v>
      </c>
      <c r="E499" s="334" t="s">
        <v>2287</v>
      </c>
      <c r="F499" s="334" t="s">
        <v>215</v>
      </c>
      <c r="G499" s="335" t="s">
        <v>2926</v>
      </c>
    </row>
    <row r="500" spans="1:7" x14ac:dyDescent="0.55000000000000004">
      <c r="A500" s="273">
        <v>476</v>
      </c>
      <c r="B500" s="346" t="s">
        <v>2927</v>
      </c>
      <c r="C500" s="347"/>
      <c r="D500" s="342" t="s">
        <v>214</v>
      </c>
      <c r="E500" s="334" t="s">
        <v>2287</v>
      </c>
      <c r="F500" s="334" t="s">
        <v>215</v>
      </c>
      <c r="G500" s="335" t="s">
        <v>2928</v>
      </c>
    </row>
    <row r="501" spans="1:7" x14ac:dyDescent="0.55000000000000004">
      <c r="A501" s="273">
        <v>477</v>
      </c>
      <c r="B501" s="346" t="s">
        <v>2929</v>
      </c>
      <c r="C501" s="347"/>
      <c r="D501" s="342" t="s">
        <v>214</v>
      </c>
      <c r="E501" s="334" t="s">
        <v>2287</v>
      </c>
      <c r="F501" s="334" t="s">
        <v>215</v>
      </c>
      <c r="G501" s="335" t="s">
        <v>2930</v>
      </c>
    </row>
    <row r="502" spans="1:7" x14ac:dyDescent="0.55000000000000004">
      <c r="A502" s="273">
        <v>478</v>
      </c>
      <c r="B502" s="346" t="s">
        <v>2931</v>
      </c>
      <c r="C502" s="347"/>
      <c r="D502" s="342" t="s">
        <v>214</v>
      </c>
      <c r="E502" s="334" t="s">
        <v>2287</v>
      </c>
      <c r="F502" s="334" t="s">
        <v>215</v>
      </c>
      <c r="G502" s="335" t="s">
        <v>2932</v>
      </c>
    </row>
    <row r="503" spans="1:7" x14ac:dyDescent="0.55000000000000004">
      <c r="A503" s="273">
        <v>479</v>
      </c>
      <c r="B503" s="346" t="s">
        <v>2933</v>
      </c>
      <c r="C503" s="347"/>
      <c r="D503" s="342" t="s">
        <v>214</v>
      </c>
      <c r="E503" s="334" t="s">
        <v>2287</v>
      </c>
      <c r="F503" s="334" t="s">
        <v>215</v>
      </c>
      <c r="G503" s="335" t="s">
        <v>2932</v>
      </c>
    </row>
    <row r="504" spans="1:7" x14ac:dyDescent="0.55000000000000004">
      <c r="A504" s="273">
        <v>480</v>
      </c>
      <c r="B504" s="346" t="s">
        <v>2934</v>
      </c>
      <c r="C504" s="347"/>
      <c r="D504" s="342" t="s">
        <v>214</v>
      </c>
      <c r="E504" s="334" t="s">
        <v>2287</v>
      </c>
      <c r="F504" s="334" t="s">
        <v>215</v>
      </c>
      <c r="G504" s="335" t="s">
        <v>2935</v>
      </c>
    </row>
    <row r="505" spans="1:7" x14ac:dyDescent="0.55000000000000004">
      <c r="A505" s="273">
        <v>481</v>
      </c>
      <c r="B505" s="346" t="s">
        <v>2936</v>
      </c>
      <c r="C505" s="347"/>
      <c r="D505" s="342" t="s">
        <v>214</v>
      </c>
      <c r="E505" s="334" t="s">
        <v>2287</v>
      </c>
      <c r="F505" s="334" t="s">
        <v>215</v>
      </c>
      <c r="G505" s="335" t="s">
        <v>2928</v>
      </c>
    </row>
    <row r="506" spans="1:7" x14ac:dyDescent="0.55000000000000004">
      <c r="A506" s="273">
        <v>482</v>
      </c>
      <c r="B506" s="346" t="s">
        <v>2937</v>
      </c>
      <c r="C506" s="347"/>
      <c r="D506" s="342" t="s">
        <v>214</v>
      </c>
      <c r="E506" s="334" t="s">
        <v>2287</v>
      </c>
      <c r="F506" s="334" t="s">
        <v>215</v>
      </c>
      <c r="G506" s="335" t="s">
        <v>2930</v>
      </c>
    </row>
    <row r="507" spans="1:7" x14ac:dyDescent="0.55000000000000004">
      <c r="A507" s="273">
        <v>483</v>
      </c>
      <c r="B507" s="346" t="s">
        <v>2938</v>
      </c>
      <c r="C507" s="347"/>
      <c r="D507" s="342" t="s">
        <v>214</v>
      </c>
      <c r="E507" s="334" t="s">
        <v>2287</v>
      </c>
      <c r="F507" s="334" t="s">
        <v>215</v>
      </c>
      <c r="G507" s="335" t="s">
        <v>2939</v>
      </c>
    </row>
    <row r="508" spans="1:7" x14ac:dyDescent="0.55000000000000004">
      <c r="A508" s="273">
        <v>484</v>
      </c>
      <c r="B508" s="346" t="s">
        <v>2940</v>
      </c>
      <c r="C508" s="347"/>
      <c r="D508" s="342" t="s">
        <v>214</v>
      </c>
      <c r="E508" s="334" t="s">
        <v>2287</v>
      </c>
      <c r="F508" s="334" t="s">
        <v>215</v>
      </c>
      <c r="G508" s="335" t="s">
        <v>2941</v>
      </c>
    </row>
    <row r="509" spans="1:7" x14ac:dyDescent="0.55000000000000004">
      <c r="A509" s="273">
        <v>485</v>
      </c>
      <c r="B509" s="346" t="s">
        <v>2942</v>
      </c>
      <c r="C509" s="347"/>
      <c r="D509" s="342" t="s">
        <v>214</v>
      </c>
      <c r="E509" s="334" t="s">
        <v>2287</v>
      </c>
      <c r="F509" s="334" t="s">
        <v>215</v>
      </c>
      <c r="G509" s="335" t="s">
        <v>2939</v>
      </c>
    </row>
    <row r="510" spans="1:7" x14ac:dyDescent="0.55000000000000004">
      <c r="A510" s="273">
        <v>486</v>
      </c>
      <c r="B510" s="346" t="s">
        <v>2943</v>
      </c>
      <c r="C510" s="347"/>
      <c r="D510" s="342" t="s">
        <v>214</v>
      </c>
      <c r="E510" s="334" t="s">
        <v>2287</v>
      </c>
      <c r="F510" s="334" t="s">
        <v>215</v>
      </c>
      <c r="G510" s="335" t="s">
        <v>2935</v>
      </c>
    </row>
    <row r="511" spans="1:7" x14ac:dyDescent="0.55000000000000004">
      <c r="A511" s="273">
        <v>487</v>
      </c>
      <c r="B511" s="346" t="s">
        <v>2944</v>
      </c>
      <c r="C511" s="347"/>
      <c r="D511" s="342" t="s">
        <v>214</v>
      </c>
      <c r="E511" s="334" t="s">
        <v>2287</v>
      </c>
      <c r="F511" s="334" t="s">
        <v>215</v>
      </c>
      <c r="G511" s="335" t="s">
        <v>2941</v>
      </c>
    </row>
    <row r="512" spans="1:7" x14ac:dyDescent="0.55000000000000004">
      <c r="A512" s="273">
        <v>488</v>
      </c>
      <c r="B512" s="346" t="s">
        <v>2945</v>
      </c>
      <c r="C512" s="347"/>
      <c r="D512" s="342" t="s">
        <v>214</v>
      </c>
      <c r="E512" s="334" t="s">
        <v>2287</v>
      </c>
      <c r="F512" s="334" t="s">
        <v>215</v>
      </c>
      <c r="G512" s="335" t="s">
        <v>2946</v>
      </c>
    </row>
    <row r="513" spans="1:7" x14ac:dyDescent="0.55000000000000004">
      <c r="A513" s="273">
        <v>489</v>
      </c>
      <c r="B513" s="346" t="s">
        <v>2947</v>
      </c>
      <c r="C513" s="347"/>
      <c r="D513" s="342" t="s">
        <v>214</v>
      </c>
      <c r="E513" s="334" t="s">
        <v>2287</v>
      </c>
      <c r="F513" s="334" t="s">
        <v>215</v>
      </c>
      <c r="G513" s="335" t="s">
        <v>2726</v>
      </c>
    </row>
    <row r="514" spans="1:7" x14ac:dyDescent="0.55000000000000004">
      <c r="A514" s="273">
        <v>490</v>
      </c>
      <c r="B514" s="346" t="s">
        <v>2948</v>
      </c>
      <c r="C514" s="347"/>
      <c r="D514" s="342" t="s">
        <v>214</v>
      </c>
      <c r="E514" s="334" t="s">
        <v>2287</v>
      </c>
      <c r="F514" s="334" t="s">
        <v>215</v>
      </c>
      <c r="G514" s="335" t="s">
        <v>2726</v>
      </c>
    </row>
    <row r="515" spans="1:7" x14ac:dyDescent="0.55000000000000004">
      <c r="A515" s="273">
        <v>491</v>
      </c>
      <c r="B515" s="346" t="s">
        <v>2949</v>
      </c>
      <c r="C515" s="347"/>
      <c r="D515" s="342" t="s">
        <v>214</v>
      </c>
      <c r="E515" s="334" t="s">
        <v>2287</v>
      </c>
      <c r="F515" s="334" t="s">
        <v>215</v>
      </c>
      <c r="G515" s="335" t="s">
        <v>2950</v>
      </c>
    </row>
    <row r="516" spans="1:7" x14ac:dyDescent="0.55000000000000004">
      <c r="A516" s="273">
        <v>492</v>
      </c>
      <c r="B516" s="346" t="s">
        <v>2951</v>
      </c>
      <c r="C516" s="347"/>
      <c r="D516" s="342" t="s">
        <v>214</v>
      </c>
      <c r="E516" s="334" t="s">
        <v>2287</v>
      </c>
      <c r="F516" s="334" t="s">
        <v>215</v>
      </c>
      <c r="G516" s="335" t="s">
        <v>2950</v>
      </c>
    </row>
    <row r="517" spans="1:7" x14ac:dyDescent="0.55000000000000004">
      <c r="A517" s="273">
        <v>493</v>
      </c>
      <c r="B517" s="346" t="s">
        <v>2952</v>
      </c>
      <c r="C517" s="347"/>
      <c r="D517" s="342" t="s">
        <v>214</v>
      </c>
      <c r="E517" s="334" t="s">
        <v>2287</v>
      </c>
      <c r="F517" s="334" t="s">
        <v>215</v>
      </c>
      <c r="G517" s="335" t="s">
        <v>2753</v>
      </c>
    </row>
    <row r="518" spans="1:7" x14ac:dyDescent="0.55000000000000004">
      <c r="A518" s="273">
        <v>494</v>
      </c>
      <c r="B518" s="346" t="s">
        <v>2953</v>
      </c>
      <c r="C518" s="347"/>
      <c r="D518" s="342" t="s">
        <v>214</v>
      </c>
      <c r="E518" s="334" t="s">
        <v>2287</v>
      </c>
      <c r="F518" s="334" t="s">
        <v>215</v>
      </c>
      <c r="G518" s="335" t="s">
        <v>2753</v>
      </c>
    </row>
    <row r="519" spans="1:7" x14ac:dyDescent="0.55000000000000004">
      <c r="A519" s="273">
        <v>495</v>
      </c>
      <c r="B519" s="346" t="s">
        <v>2954</v>
      </c>
      <c r="C519" s="347"/>
      <c r="D519" s="342" t="s">
        <v>214</v>
      </c>
      <c r="E519" s="334" t="s">
        <v>2287</v>
      </c>
      <c r="F519" s="334" t="s">
        <v>215</v>
      </c>
      <c r="G519" s="335" t="s">
        <v>2753</v>
      </c>
    </row>
    <row r="520" spans="1:7" x14ac:dyDescent="0.55000000000000004">
      <c r="A520" s="273">
        <v>496</v>
      </c>
      <c r="B520" s="346" t="s">
        <v>2955</v>
      </c>
      <c r="C520" s="347"/>
      <c r="D520" s="342" t="s">
        <v>214</v>
      </c>
      <c r="E520" s="334" t="s">
        <v>2287</v>
      </c>
      <c r="F520" s="334" t="s">
        <v>215</v>
      </c>
      <c r="G520" s="335" t="s">
        <v>2726</v>
      </c>
    </row>
    <row r="521" spans="1:7" x14ac:dyDescent="0.55000000000000004">
      <c r="A521" s="273">
        <v>497</v>
      </c>
      <c r="B521" s="346" t="s">
        <v>2956</v>
      </c>
      <c r="C521" s="347"/>
      <c r="D521" s="342" t="s">
        <v>214</v>
      </c>
      <c r="E521" s="334" t="s">
        <v>2287</v>
      </c>
      <c r="F521" s="334" t="s">
        <v>215</v>
      </c>
      <c r="G521" s="335" t="s">
        <v>2743</v>
      </c>
    </row>
    <row r="522" spans="1:7" x14ac:dyDescent="0.55000000000000004">
      <c r="A522" s="273">
        <v>498</v>
      </c>
      <c r="B522" s="346" t="s">
        <v>2957</v>
      </c>
      <c r="C522" s="347"/>
      <c r="D522" s="340" t="s">
        <v>4</v>
      </c>
      <c r="E522" s="334" t="s">
        <v>2287</v>
      </c>
      <c r="F522" s="334" t="s">
        <v>93</v>
      </c>
      <c r="G522" s="335" t="s">
        <v>2958</v>
      </c>
    </row>
    <row r="523" spans="1:7" x14ac:dyDescent="0.55000000000000004">
      <c r="A523" s="273">
        <v>499</v>
      </c>
      <c r="B523" s="346" t="s">
        <v>2959</v>
      </c>
      <c r="C523" s="347"/>
      <c r="D523" s="343" t="s">
        <v>2325</v>
      </c>
      <c r="E523" s="334" t="s">
        <v>2328</v>
      </c>
      <c r="F523" s="334" t="s">
        <v>150</v>
      </c>
      <c r="G523" s="335" t="s">
        <v>2873</v>
      </c>
    </row>
    <row r="524" spans="1:7" x14ac:dyDescent="0.55000000000000004">
      <c r="A524" s="273">
        <v>500</v>
      </c>
      <c r="B524" s="346" t="s">
        <v>2960</v>
      </c>
      <c r="C524" s="347"/>
      <c r="D524" s="343" t="s">
        <v>2325</v>
      </c>
      <c r="E524" s="334" t="s">
        <v>2328</v>
      </c>
      <c r="F524" s="334" t="s">
        <v>150</v>
      </c>
      <c r="G524" s="335" t="s">
        <v>2726</v>
      </c>
    </row>
    <row r="525" spans="1:7" x14ac:dyDescent="0.55000000000000004">
      <c r="A525" s="273">
        <v>501</v>
      </c>
      <c r="B525" s="346" t="s">
        <v>2116</v>
      </c>
      <c r="C525" s="347"/>
      <c r="D525" s="343" t="s">
        <v>2325</v>
      </c>
      <c r="E525" s="334" t="s">
        <v>2328</v>
      </c>
      <c r="F525" s="334" t="s">
        <v>150</v>
      </c>
      <c r="G525" s="335" t="s">
        <v>2961</v>
      </c>
    </row>
    <row r="526" spans="1:7" x14ac:dyDescent="0.55000000000000004">
      <c r="A526" s="273">
        <v>502</v>
      </c>
      <c r="B526" s="346" t="s">
        <v>2962</v>
      </c>
      <c r="C526" s="347"/>
      <c r="D526" s="343" t="s">
        <v>2325</v>
      </c>
      <c r="E526" s="334" t="s">
        <v>2328</v>
      </c>
      <c r="F526" s="334" t="s">
        <v>150</v>
      </c>
      <c r="G526" s="335" t="s">
        <v>2689</v>
      </c>
    </row>
    <row r="527" spans="1:7" x14ac:dyDescent="0.55000000000000004">
      <c r="A527" s="336" t="s">
        <v>2963</v>
      </c>
      <c r="B527" s="338"/>
      <c r="C527" s="338"/>
      <c r="D527" s="338"/>
      <c r="E527" s="338"/>
      <c r="F527" s="338"/>
      <c r="G527" s="339"/>
    </row>
    <row r="528" spans="1:7" x14ac:dyDescent="0.55000000000000004">
      <c r="A528" s="318"/>
      <c r="B528" s="319"/>
      <c r="C528" s="319"/>
      <c r="D528" s="344" t="s">
        <v>2458</v>
      </c>
      <c r="E528" s="321"/>
      <c r="F528" s="321"/>
      <c r="G528" s="345"/>
    </row>
  </sheetData>
  <autoFilter ref="A1:G471"/>
  <mergeCells count="375">
    <mergeCell ref="B526:C526"/>
    <mergeCell ref="A527:G527"/>
    <mergeCell ref="B528:C528"/>
    <mergeCell ref="B520:C520"/>
    <mergeCell ref="B521:C521"/>
    <mergeCell ref="B522:C522"/>
    <mergeCell ref="B523:C523"/>
    <mergeCell ref="B524:C524"/>
    <mergeCell ref="B525:C525"/>
    <mergeCell ref="B514:C514"/>
    <mergeCell ref="B515:C515"/>
    <mergeCell ref="B516:C516"/>
    <mergeCell ref="B517:C517"/>
    <mergeCell ref="B518:C518"/>
    <mergeCell ref="B519:C519"/>
    <mergeCell ref="B508:C508"/>
    <mergeCell ref="B509:C509"/>
    <mergeCell ref="B510:C510"/>
    <mergeCell ref="B511:C511"/>
    <mergeCell ref="B512:C512"/>
    <mergeCell ref="B513:C513"/>
    <mergeCell ref="B502:C502"/>
    <mergeCell ref="B503:C503"/>
    <mergeCell ref="B504:C504"/>
    <mergeCell ref="B505:C505"/>
    <mergeCell ref="B506:C506"/>
    <mergeCell ref="B507:C507"/>
    <mergeCell ref="B496:C496"/>
    <mergeCell ref="B497:C497"/>
    <mergeCell ref="B498:C498"/>
    <mergeCell ref="B499:C499"/>
    <mergeCell ref="B500:C500"/>
    <mergeCell ref="B501:C501"/>
    <mergeCell ref="B490:C490"/>
    <mergeCell ref="B491:C491"/>
    <mergeCell ref="B492:C492"/>
    <mergeCell ref="B493:C493"/>
    <mergeCell ref="B494:C494"/>
    <mergeCell ref="B495:C495"/>
    <mergeCell ref="B484:C484"/>
    <mergeCell ref="B485:C485"/>
    <mergeCell ref="B486:C486"/>
    <mergeCell ref="B487:C487"/>
    <mergeCell ref="B488:C488"/>
    <mergeCell ref="B489:C489"/>
    <mergeCell ref="B478:C478"/>
    <mergeCell ref="B479:C479"/>
    <mergeCell ref="B480:C480"/>
    <mergeCell ref="B481:C481"/>
    <mergeCell ref="B482:C482"/>
    <mergeCell ref="B483:C483"/>
    <mergeCell ref="A472:G472"/>
    <mergeCell ref="B473:C473"/>
    <mergeCell ref="B474:C474"/>
    <mergeCell ref="B475:C475"/>
    <mergeCell ref="B476:C476"/>
    <mergeCell ref="B477:C477"/>
    <mergeCell ref="B466:C466"/>
    <mergeCell ref="B467:C467"/>
    <mergeCell ref="B468:C468"/>
    <mergeCell ref="B469:C469"/>
    <mergeCell ref="A470:G470"/>
    <mergeCell ref="B471:C471"/>
    <mergeCell ref="B460:C460"/>
    <mergeCell ref="B461:C461"/>
    <mergeCell ref="B462:C462"/>
    <mergeCell ref="B463:C463"/>
    <mergeCell ref="B464:C464"/>
    <mergeCell ref="B465:C465"/>
    <mergeCell ref="B454:C454"/>
    <mergeCell ref="B455:C455"/>
    <mergeCell ref="B456:C456"/>
    <mergeCell ref="B457:C457"/>
    <mergeCell ref="B458:C458"/>
    <mergeCell ref="B459:C459"/>
    <mergeCell ref="B448:C448"/>
    <mergeCell ref="B449:C449"/>
    <mergeCell ref="B450:C450"/>
    <mergeCell ref="B451:C451"/>
    <mergeCell ref="B452:C452"/>
    <mergeCell ref="B453:C453"/>
    <mergeCell ref="B442:C442"/>
    <mergeCell ref="B443:C443"/>
    <mergeCell ref="B444:C444"/>
    <mergeCell ref="B445:C445"/>
    <mergeCell ref="B446:C446"/>
    <mergeCell ref="B447:C447"/>
    <mergeCell ref="B436:C436"/>
    <mergeCell ref="B437:C437"/>
    <mergeCell ref="B438:C438"/>
    <mergeCell ref="B439:C439"/>
    <mergeCell ref="B440:C440"/>
    <mergeCell ref="B441:C441"/>
    <mergeCell ref="B430:C430"/>
    <mergeCell ref="B431:C431"/>
    <mergeCell ref="B432:C432"/>
    <mergeCell ref="B433:C433"/>
    <mergeCell ref="B434:C434"/>
    <mergeCell ref="B435:C435"/>
    <mergeCell ref="B424:C424"/>
    <mergeCell ref="B425:C425"/>
    <mergeCell ref="B426:C426"/>
    <mergeCell ref="B427:C427"/>
    <mergeCell ref="B428:C428"/>
    <mergeCell ref="B429:C429"/>
    <mergeCell ref="B418:C418"/>
    <mergeCell ref="B419:C419"/>
    <mergeCell ref="A420:G420"/>
    <mergeCell ref="B421:C421"/>
    <mergeCell ref="B422:C422"/>
    <mergeCell ref="B423:C423"/>
    <mergeCell ref="B412:C412"/>
    <mergeCell ref="B413:C413"/>
    <mergeCell ref="B414:C414"/>
    <mergeCell ref="B415:C415"/>
    <mergeCell ref="B416:C416"/>
    <mergeCell ref="A417:G417"/>
    <mergeCell ref="B406:C406"/>
    <mergeCell ref="B407:C407"/>
    <mergeCell ref="B408:C408"/>
    <mergeCell ref="B409:C409"/>
    <mergeCell ref="B410:C410"/>
    <mergeCell ref="B411:C411"/>
    <mergeCell ref="B400:C400"/>
    <mergeCell ref="B401:C401"/>
    <mergeCell ref="B402:C402"/>
    <mergeCell ref="B403:C403"/>
    <mergeCell ref="B404:C404"/>
    <mergeCell ref="B405:C405"/>
    <mergeCell ref="B394:C394"/>
    <mergeCell ref="B395:C395"/>
    <mergeCell ref="B396:C396"/>
    <mergeCell ref="B397:C397"/>
    <mergeCell ref="B398:C398"/>
    <mergeCell ref="B399:C399"/>
    <mergeCell ref="B388:C388"/>
    <mergeCell ref="B389:C389"/>
    <mergeCell ref="B390:C390"/>
    <mergeCell ref="B391:C391"/>
    <mergeCell ref="B392:C392"/>
    <mergeCell ref="B393:C393"/>
    <mergeCell ref="B382:C382"/>
    <mergeCell ref="B383:C383"/>
    <mergeCell ref="B384:C384"/>
    <mergeCell ref="B385:C385"/>
    <mergeCell ref="B386:C386"/>
    <mergeCell ref="B387:C387"/>
    <mergeCell ref="B376:C376"/>
    <mergeCell ref="B377:C377"/>
    <mergeCell ref="B378:C378"/>
    <mergeCell ref="B379:C379"/>
    <mergeCell ref="B380:C380"/>
    <mergeCell ref="B381:C381"/>
    <mergeCell ref="A370:G370"/>
    <mergeCell ref="B371:C371"/>
    <mergeCell ref="A372:G372"/>
    <mergeCell ref="B373:C373"/>
    <mergeCell ref="B374:C374"/>
    <mergeCell ref="B375:C375"/>
    <mergeCell ref="B225:C225"/>
    <mergeCell ref="B226:C226"/>
    <mergeCell ref="B227:C227"/>
    <mergeCell ref="B228:C228"/>
    <mergeCell ref="B273:C273"/>
    <mergeCell ref="A329:G329"/>
    <mergeCell ref="B213:C213"/>
    <mergeCell ref="B214:C214"/>
    <mergeCell ref="B215:C215"/>
    <mergeCell ref="B216:C216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199:C199"/>
    <mergeCell ref="B200:C200"/>
    <mergeCell ref="B201:C201"/>
    <mergeCell ref="B202:C202"/>
    <mergeCell ref="B204:C204"/>
    <mergeCell ref="B206:C206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0:C180"/>
    <mergeCell ref="B181:C181"/>
    <mergeCell ref="B183:C183"/>
    <mergeCell ref="B184:C184"/>
    <mergeCell ref="B185:C185"/>
    <mergeCell ref="B186:C186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6:C136"/>
    <mergeCell ref="B137:C137"/>
    <mergeCell ref="B138:C138"/>
    <mergeCell ref="B139:C139"/>
    <mergeCell ref="B141:C141"/>
    <mergeCell ref="B143:C143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1:C51"/>
    <mergeCell ref="B52:C52"/>
    <mergeCell ref="B53:C53"/>
    <mergeCell ref="B54:C54"/>
    <mergeCell ref="B55:C55"/>
    <mergeCell ref="B57:C57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2.1.2</vt:lpstr>
      <vt:lpstr>รายละเอียด 2.1.2 2.1.3</vt:lpstr>
      <vt:lpstr>บัญชีรายชื่อผู้สำเร็จการศึกษา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2023-01-06T02:40:10Z</dcterms:created>
  <dcterms:modified xsi:type="dcterms:W3CDTF">2023-01-06T02:40:18Z</dcterms:modified>
</cp:coreProperties>
</file>