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1\"/>
    </mc:Choice>
  </mc:AlternateContent>
  <bookViews>
    <workbookView xWindow="0" yWindow="0" windowWidth="28800" windowHeight="10680"/>
  </bookViews>
  <sheets>
    <sheet name="1.8.2" sheetId="1" r:id="rId1"/>
    <sheet name="รายละเอียด 1.8.2" sheetId="2" r:id="rId2"/>
    <sheet name="1.8.2 (ระดับหน่วยงาน)" sheetId="3" r:id="rId3"/>
    <sheet name="รายละเอียด 1.8.2 (สรุปหน่วยงาน)" sheetId="4" r:id="rId4"/>
  </sheets>
  <externalReferences>
    <externalReference r:id="rId5"/>
  </externalReferences>
  <definedNames>
    <definedName name="JR_PAGE_ANCHOR_0_1" localSheetId="3">#REF!</definedName>
    <definedName name="JR_PAGE_ANCHOR_0_1">#REF!</definedName>
    <definedName name="MmExcelLinker_477C1F08_6AA4_43F8_A32F_7DC5398A21B1">#REF!</definedName>
    <definedName name="_xlnm.Print_Area" localSheetId="1">'รายละเอียด 1.8.2'!$A$1:$K$96</definedName>
    <definedName name="_xlnm.Print_Titles" localSheetId="1">'รายละเอียด 1.8.2'!$4:$5</definedName>
    <definedName name="REF_CURR_LANG" localSheetId="0">#REF!</definedName>
    <definedName name="REF_CURR_LANG" localSheetId="2">#REF!</definedName>
    <definedName name="REF_CURR_LANG" localSheetId="1">#REF!</definedName>
    <definedName name="REF_CURR_LANG" localSheetId="3">#REF!</definedName>
    <definedName name="REF_CURR_LANG">#REF!</definedName>
    <definedName name="REF_UNIV" localSheetId="0">#REF!</definedName>
    <definedName name="REF_UNIV" localSheetId="2">#REF!</definedName>
    <definedName name="REF_UNIV" localSheetId="1">#REF!</definedName>
    <definedName name="REF_UNIV" localSheetId="3">#REF!</definedName>
    <definedName name="REF_UNIV">#REF!</definedName>
    <definedName name="rr" localSheetId="0">#REF!</definedName>
    <definedName name="rr" localSheetId="2">#REF!</definedName>
    <definedName name="rr" localSheetId="1">#REF!</definedName>
    <definedName name="rr" localSheetId="3">#REF!</definedName>
    <definedName name="rr">#REF!</definedName>
    <definedName name="ฟ" localSheetId="0">#REF!</definedName>
    <definedName name="ฟ" localSheetId="2">#REF!</definedName>
    <definedName name="ฟ" localSheetId="1">#REF!</definedName>
    <definedName name="ฟ" localSheetId="3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2" i="4" l="1"/>
  <c r="Y12" i="4"/>
  <c r="X12" i="4"/>
  <c r="W12" i="4"/>
  <c r="V12" i="4"/>
  <c r="U12" i="4"/>
  <c r="T12" i="4"/>
  <c r="E21" i="3" s="1"/>
  <c r="S12" i="4"/>
  <c r="R12" i="4"/>
  <c r="Q12" i="4"/>
  <c r="P12" i="4"/>
  <c r="O12" i="4"/>
  <c r="N12" i="4"/>
  <c r="M12" i="4"/>
  <c r="L12" i="4"/>
  <c r="E13" i="3" s="1"/>
  <c r="K12" i="4"/>
  <c r="J12" i="4"/>
  <c r="I12" i="4"/>
  <c r="H12" i="4"/>
  <c r="G12" i="4"/>
  <c r="F12" i="4"/>
  <c r="E12" i="4"/>
  <c r="D12" i="4"/>
  <c r="E5" i="3" s="1"/>
  <c r="F59" i="3"/>
  <c r="D59" i="3"/>
  <c r="B59" i="3"/>
  <c r="A59" i="3"/>
  <c r="F58" i="3"/>
  <c r="D58" i="3"/>
  <c r="B58" i="3"/>
  <c r="A58" i="3"/>
  <c r="F57" i="3"/>
  <c r="D57" i="3"/>
  <c r="B57" i="3"/>
  <c r="A57" i="3"/>
  <c r="F56" i="3"/>
  <c r="D56" i="3"/>
  <c r="B56" i="3"/>
  <c r="A56" i="3"/>
  <c r="F55" i="3"/>
  <c r="D55" i="3"/>
  <c r="B55" i="3"/>
  <c r="A55" i="3"/>
  <c r="F54" i="3"/>
  <c r="D54" i="3"/>
  <c r="B54" i="3"/>
  <c r="A54" i="3"/>
  <c r="F53" i="3"/>
  <c r="D53" i="3"/>
  <c r="B53" i="3"/>
  <c r="A53" i="3"/>
  <c r="F52" i="3"/>
  <c r="D52" i="3"/>
  <c r="B52" i="3"/>
  <c r="A52" i="3"/>
  <c r="F51" i="3"/>
  <c r="D51" i="3"/>
  <c r="B51" i="3"/>
  <c r="A51" i="3"/>
  <c r="F50" i="3"/>
  <c r="D50" i="3"/>
  <c r="B50" i="3"/>
  <c r="A50" i="3"/>
  <c r="F49" i="3"/>
  <c r="D49" i="3"/>
  <c r="B49" i="3"/>
  <c r="A49" i="3"/>
  <c r="F48" i="3"/>
  <c r="D48" i="3"/>
  <c r="B48" i="3"/>
  <c r="A48" i="3"/>
  <c r="F47" i="3"/>
  <c r="D47" i="3"/>
  <c r="B47" i="3"/>
  <c r="A47" i="3"/>
  <c r="F46" i="3"/>
  <c r="D46" i="3"/>
  <c r="B46" i="3"/>
  <c r="A46" i="3"/>
  <c r="F45" i="3"/>
  <c r="D45" i="3"/>
  <c r="B45" i="3"/>
  <c r="A45" i="3"/>
  <c r="F44" i="3"/>
  <c r="D44" i="3"/>
  <c r="B44" i="3"/>
  <c r="A44" i="3"/>
  <c r="F43" i="3"/>
  <c r="D43" i="3"/>
  <c r="B43" i="3"/>
  <c r="A43" i="3"/>
  <c r="F42" i="3"/>
  <c r="D42" i="3"/>
  <c r="B42" i="3"/>
  <c r="A42" i="3"/>
  <c r="F41" i="3"/>
  <c r="D41" i="3"/>
  <c r="B41" i="3"/>
  <c r="A41" i="3"/>
  <c r="F40" i="3"/>
  <c r="D40" i="3"/>
  <c r="B40" i="3"/>
  <c r="A40" i="3"/>
  <c r="F39" i="3"/>
  <c r="D39" i="3"/>
  <c r="B39" i="3"/>
  <c r="A39" i="3"/>
  <c r="F38" i="3"/>
  <c r="D38" i="3"/>
  <c r="B38" i="3"/>
  <c r="A38" i="3"/>
  <c r="F37" i="3"/>
  <c r="D37" i="3"/>
  <c r="B37" i="3"/>
  <c r="A37" i="3"/>
  <c r="H36" i="3"/>
  <c r="D36" i="3"/>
  <c r="B36" i="3"/>
  <c r="A36" i="3"/>
  <c r="E27" i="3"/>
  <c r="G27" i="3" s="1"/>
  <c r="E26" i="3"/>
  <c r="H26" i="3" s="1"/>
  <c r="E25" i="3"/>
  <c r="H25" i="3" s="1"/>
  <c r="H24" i="3"/>
  <c r="H56" i="3" s="1"/>
  <c r="G24" i="3"/>
  <c r="E24" i="3"/>
  <c r="E56" i="3" s="1"/>
  <c r="H23" i="3"/>
  <c r="I23" i="3" s="1"/>
  <c r="J23" i="3" s="1"/>
  <c r="E23" i="3"/>
  <c r="E55" i="3" s="1"/>
  <c r="G22" i="3"/>
  <c r="E22" i="3"/>
  <c r="H22" i="3" s="1"/>
  <c r="G20" i="3"/>
  <c r="E20" i="3"/>
  <c r="H20" i="3" s="1"/>
  <c r="I19" i="3"/>
  <c r="J19" i="3" s="1"/>
  <c r="H19" i="3"/>
  <c r="H51" i="3" s="1"/>
  <c r="E19" i="3"/>
  <c r="G19" i="3" s="1"/>
  <c r="E18" i="3"/>
  <c r="H18" i="3" s="1"/>
  <c r="E17" i="3"/>
  <c r="H17" i="3" s="1"/>
  <c r="H16" i="3"/>
  <c r="H48" i="3" s="1"/>
  <c r="G16" i="3"/>
  <c r="E16" i="3"/>
  <c r="E48" i="3" s="1"/>
  <c r="H15" i="3"/>
  <c r="I15" i="3" s="1"/>
  <c r="J15" i="3" s="1"/>
  <c r="E15" i="3"/>
  <c r="E47" i="3" s="1"/>
  <c r="G14" i="3"/>
  <c r="E14" i="3"/>
  <c r="H14" i="3" s="1"/>
  <c r="G12" i="3"/>
  <c r="E12" i="3"/>
  <c r="H12" i="3" s="1"/>
  <c r="I11" i="3"/>
  <c r="J11" i="3" s="1"/>
  <c r="H11" i="3"/>
  <c r="H43" i="3" s="1"/>
  <c r="E11" i="3"/>
  <c r="G11" i="3" s="1"/>
  <c r="E10" i="3"/>
  <c r="H10" i="3" s="1"/>
  <c r="E9" i="3"/>
  <c r="H9" i="3" s="1"/>
  <c r="H8" i="3"/>
  <c r="H40" i="3" s="1"/>
  <c r="G8" i="3"/>
  <c r="E8" i="3"/>
  <c r="E40" i="3" s="1"/>
  <c r="H7" i="3"/>
  <c r="I7" i="3" s="1"/>
  <c r="J7" i="3" s="1"/>
  <c r="E7" i="3"/>
  <c r="E39" i="3" s="1"/>
  <c r="G6" i="3"/>
  <c r="E6" i="3"/>
  <c r="H6" i="3" s="1"/>
  <c r="J84" i="2"/>
  <c r="I84" i="2"/>
  <c r="H84" i="2"/>
  <c r="G84" i="2"/>
  <c r="F84" i="2"/>
  <c r="E84" i="2"/>
  <c r="D84" i="2"/>
  <c r="C84" i="2"/>
  <c r="J71" i="2"/>
  <c r="I71" i="2"/>
  <c r="H71" i="2"/>
  <c r="G71" i="2"/>
  <c r="F71" i="2"/>
  <c r="E71" i="2"/>
  <c r="D71" i="2"/>
  <c r="C71" i="2"/>
  <c r="J58" i="2"/>
  <c r="I58" i="2"/>
  <c r="H58" i="2"/>
  <c r="G58" i="2"/>
  <c r="F58" i="2"/>
  <c r="E58" i="2"/>
  <c r="D58" i="2"/>
  <c r="C58" i="2"/>
  <c r="J45" i="2"/>
  <c r="I45" i="2"/>
  <c r="H45" i="2"/>
  <c r="G45" i="2"/>
  <c r="F45" i="2"/>
  <c r="E45" i="2"/>
  <c r="D45" i="2"/>
  <c r="C45" i="2"/>
  <c r="J32" i="2"/>
  <c r="I32" i="2"/>
  <c r="H32" i="2"/>
  <c r="G32" i="2"/>
  <c r="F32" i="2"/>
  <c r="E32" i="2"/>
  <c r="D32" i="2"/>
  <c r="C32" i="2"/>
  <c r="J19" i="2"/>
  <c r="I19" i="2"/>
  <c r="H19" i="2"/>
  <c r="G19" i="2"/>
  <c r="F19" i="2"/>
  <c r="E19" i="2"/>
  <c r="D19" i="2"/>
  <c r="C19" i="2"/>
  <c r="J6" i="2"/>
  <c r="I6" i="2"/>
  <c r="H6" i="2"/>
  <c r="G6" i="2"/>
  <c r="F6" i="2"/>
  <c r="E6" i="2"/>
  <c r="D6" i="2"/>
  <c r="C6" i="2"/>
  <c r="D40" i="1"/>
  <c r="B40" i="1"/>
  <c r="A40" i="1"/>
  <c r="G39" i="1"/>
  <c r="D39" i="1"/>
  <c r="B39" i="1"/>
  <c r="A39" i="1"/>
  <c r="K38" i="1"/>
  <c r="J38" i="1"/>
  <c r="I38" i="1"/>
  <c r="H38" i="1"/>
  <c r="G38" i="1"/>
  <c r="F38" i="1"/>
  <c r="E38" i="1"/>
  <c r="D38" i="1"/>
  <c r="C38" i="1"/>
  <c r="B38" i="1"/>
  <c r="A38" i="1"/>
  <c r="D37" i="1"/>
  <c r="B37" i="1"/>
  <c r="A37" i="1"/>
  <c r="F36" i="1"/>
  <c r="D36" i="1"/>
  <c r="B36" i="1"/>
  <c r="A36" i="1"/>
  <c r="H35" i="1"/>
  <c r="D35" i="1"/>
  <c r="B35" i="1"/>
  <c r="A35" i="1"/>
  <c r="K34" i="1"/>
  <c r="J34" i="1"/>
  <c r="I34" i="1"/>
  <c r="H34" i="1"/>
  <c r="G34" i="1"/>
  <c r="F34" i="1"/>
  <c r="E34" i="1"/>
  <c r="D34" i="1"/>
  <c r="C34" i="1"/>
  <c r="B34" i="1"/>
  <c r="A34" i="1"/>
  <c r="E33" i="1"/>
  <c r="D33" i="1"/>
  <c r="B33" i="1"/>
  <c r="A33" i="1"/>
  <c r="K32" i="1"/>
  <c r="J32" i="1"/>
  <c r="I32" i="1"/>
  <c r="H32" i="1"/>
  <c r="G32" i="1"/>
  <c r="F32" i="1"/>
  <c r="E32" i="1"/>
  <c r="D32" i="1"/>
  <c r="C32" i="1"/>
  <c r="B32" i="1"/>
  <c r="A32" i="1"/>
  <c r="D31" i="1"/>
  <c r="B31" i="1"/>
  <c r="A31" i="1"/>
  <c r="K30" i="1"/>
  <c r="J30" i="1"/>
  <c r="I30" i="1"/>
  <c r="H30" i="1"/>
  <c r="G30" i="1"/>
  <c r="F30" i="1"/>
  <c r="E30" i="1"/>
  <c r="D30" i="1"/>
  <c r="C30" i="1"/>
  <c r="B30" i="1"/>
  <c r="A30" i="1"/>
  <c r="G29" i="1"/>
  <c r="D29" i="1"/>
  <c r="B29" i="1"/>
  <c r="A29" i="1"/>
  <c r="K28" i="1"/>
  <c r="J28" i="1"/>
  <c r="I28" i="1"/>
  <c r="H28" i="1"/>
  <c r="G28" i="1"/>
  <c r="F28" i="1"/>
  <c r="E28" i="1"/>
  <c r="D28" i="1"/>
  <c r="C28" i="1"/>
  <c r="B28" i="1"/>
  <c r="A28" i="1"/>
  <c r="K27" i="1"/>
  <c r="I27" i="1"/>
  <c r="H27" i="1"/>
  <c r="F27" i="1"/>
  <c r="E27" i="1"/>
  <c r="D27" i="1"/>
  <c r="B27" i="1"/>
  <c r="A27" i="1"/>
  <c r="M20" i="1"/>
  <c r="I16" i="1"/>
  <c r="I39" i="1" s="1"/>
  <c r="H16" i="1"/>
  <c r="J16" i="1" s="1"/>
  <c r="J39" i="1" s="1"/>
  <c r="G16" i="1"/>
  <c r="F16" i="1"/>
  <c r="F39" i="1" s="1"/>
  <c r="E16" i="1"/>
  <c r="E39" i="1" s="1"/>
  <c r="I14" i="1"/>
  <c r="I37" i="1" s="1"/>
  <c r="H14" i="1"/>
  <c r="H37" i="1" s="1"/>
  <c r="G14" i="1"/>
  <c r="G37" i="1" s="1"/>
  <c r="F14" i="1"/>
  <c r="F37" i="1" s="1"/>
  <c r="E14" i="1"/>
  <c r="E37" i="1" s="1"/>
  <c r="J13" i="1"/>
  <c r="J36" i="1" s="1"/>
  <c r="I13" i="1"/>
  <c r="I36" i="1" s="1"/>
  <c r="H13" i="1"/>
  <c r="H36" i="1" s="1"/>
  <c r="F13" i="1"/>
  <c r="E13" i="1"/>
  <c r="G13" i="1" s="1"/>
  <c r="J12" i="1"/>
  <c r="J35" i="1" s="1"/>
  <c r="I12" i="1"/>
  <c r="I35" i="1" s="1"/>
  <c r="H12" i="1"/>
  <c r="F12" i="1"/>
  <c r="F35" i="1" s="1"/>
  <c r="E12" i="1"/>
  <c r="E35" i="1" s="1"/>
  <c r="L10" i="1"/>
  <c r="M10" i="1" s="1"/>
  <c r="K10" i="1"/>
  <c r="K33" i="1" s="1"/>
  <c r="J10" i="1"/>
  <c r="J33" i="1" s="1"/>
  <c r="I10" i="1"/>
  <c r="I33" i="1" s="1"/>
  <c r="H10" i="1"/>
  <c r="H33" i="1" s="1"/>
  <c r="G10" i="1"/>
  <c r="G33" i="1" s="1"/>
  <c r="F10" i="1"/>
  <c r="F33" i="1" s="1"/>
  <c r="E10" i="1"/>
  <c r="I8" i="1"/>
  <c r="I31" i="1" s="1"/>
  <c r="H8" i="1"/>
  <c r="H31" i="1" s="1"/>
  <c r="F8" i="1"/>
  <c r="F31" i="1" s="1"/>
  <c r="E8" i="1"/>
  <c r="E31" i="1" s="1"/>
  <c r="K6" i="1"/>
  <c r="K29" i="1" s="1"/>
  <c r="J6" i="1"/>
  <c r="J29" i="1" s="1"/>
  <c r="I6" i="1"/>
  <c r="I29" i="1" s="1"/>
  <c r="H6" i="1"/>
  <c r="H29" i="1" s="1"/>
  <c r="G6" i="1"/>
  <c r="F6" i="1"/>
  <c r="F29" i="1" s="1"/>
  <c r="E6" i="1"/>
  <c r="E29" i="1" s="1"/>
  <c r="G36" i="1" l="1"/>
  <c r="K13" i="1"/>
  <c r="I17" i="3"/>
  <c r="J17" i="3" s="1"/>
  <c r="H49" i="3"/>
  <c r="I18" i="3"/>
  <c r="J18" i="3" s="1"/>
  <c r="H50" i="3"/>
  <c r="K16" i="1"/>
  <c r="H38" i="3"/>
  <c r="I6" i="3"/>
  <c r="J6" i="3" s="1"/>
  <c r="I10" i="3"/>
  <c r="J10" i="3" s="1"/>
  <c r="H42" i="3"/>
  <c r="H46" i="3"/>
  <c r="I14" i="3"/>
  <c r="J14" i="3" s="1"/>
  <c r="G21" i="3"/>
  <c r="E53" i="3"/>
  <c r="H21" i="3"/>
  <c r="H52" i="3"/>
  <c r="I20" i="3"/>
  <c r="J20" i="3" s="1"/>
  <c r="G13" i="3"/>
  <c r="E45" i="3"/>
  <c r="H13" i="3"/>
  <c r="I9" i="3"/>
  <c r="J9" i="3" s="1"/>
  <c r="H41" i="3"/>
  <c r="I25" i="3"/>
  <c r="J25" i="3" s="1"/>
  <c r="H57" i="3"/>
  <c r="G5" i="3"/>
  <c r="E37" i="3"/>
  <c r="H5" i="3"/>
  <c r="H44" i="3"/>
  <c r="I12" i="3"/>
  <c r="J12" i="3" s="1"/>
  <c r="H54" i="3"/>
  <c r="I22" i="3"/>
  <c r="J22" i="3" s="1"/>
  <c r="I26" i="3"/>
  <c r="J26" i="3" s="1"/>
  <c r="H58" i="3"/>
  <c r="F17" i="1"/>
  <c r="F40" i="1" s="1"/>
  <c r="E36" i="1"/>
  <c r="H27" i="3"/>
  <c r="E38" i="3"/>
  <c r="H39" i="3"/>
  <c r="E42" i="3"/>
  <c r="E46" i="3"/>
  <c r="H47" i="3"/>
  <c r="E50" i="3"/>
  <c r="E54" i="3"/>
  <c r="H55" i="3"/>
  <c r="E58" i="3"/>
  <c r="J14" i="1"/>
  <c r="J37" i="1" s="1"/>
  <c r="H17" i="1"/>
  <c r="H39" i="1"/>
  <c r="I8" i="3"/>
  <c r="J8" i="3" s="1"/>
  <c r="G10" i="3"/>
  <c r="I16" i="3"/>
  <c r="J16" i="3" s="1"/>
  <c r="G18" i="3"/>
  <c r="I24" i="3"/>
  <c r="J24" i="3" s="1"/>
  <c r="G26" i="3"/>
  <c r="E41" i="3"/>
  <c r="E49" i="3"/>
  <c r="E57" i="3"/>
  <c r="G8" i="1"/>
  <c r="I17" i="1"/>
  <c r="I40" i="1" s="1"/>
  <c r="G7" i="3"/>
  <c r="G15" i="3"/>
  <c r="G23" i="3"/>
  <c r="E44" i="3"/>
  <c r="E52" i="3"/>
  <c r="G12" i="1"/>
  <c r="G9" i="3"/>
  <c r="G17" i="3"/>
  <c r="G25" i="3"/>
  <c r="J8" i="1"/>
  <c r="J31" i="1" s="1"/>
  <c r="E43" i="3"/>
  <c r="E51" i="3"/>
  <c r="E59" i="3"/>
  <c r="E17" i="1"/>
  <c r="H40" i="1" l="1"/>
  <c r="J17" i="1"/>
  <c r="J40" i="1" s="1"/>
  <c r="H53" i="3"/>
  <c r="I21" i="3"/>
  <c r="J21" i="3" s="1"/>
  <c r="I27" i="3"/>
  <c r="J27" i="3" s="1"/>
  <c r="H59" i="3"/>
  <c r="H45" i="3"/>
  <c r="I13" i="3"/>
  <c r="J13" i="3" s="1"/>
  <c r="K14" i="1"/>
  <c r="H37" i="3"/>
  <c r="I5" i="3"/>
  <c r="J5" i="3" s="1"/>
  <c r="K12" i="1"/>
  <c r="G35" i="1"/>
  <c r="K39" i="1"/>
  <c r="L16" i="1"/>
  <c r="M16" i="1" s="1"/>
  <c r="E40" i="1"/>
  <c r="G17" i="1"/>
  <c r="K8" i="1"/>
  <c r="G31" i="1"/>
  <c r="K36" i="1"/>
  <c r="L13" i="1"/>
  <c r="M13" i="1" s="1"/>
  <c r="K35" i="1" l="1"/>
  <c r="L12" i="1"/>
  <c r="M12" i="1" s="1"/>
  <c r="K31" i="1"/>
  <c r="L8" i="1"/>
  <c r="M8" i="1" s="1"/>
  <c r="K17" i="1"/>
  <c r="G40" i="1"/>
  <c r="L14" i="1"/>
  <c r="M14" i="1" s="1"/>
  <c r="K37" i="1"/>
  <c r="K40" i="1" l="1"/>
  <c r="L17" i="1"/>
  <c r="M17" i="1" s="1"/>
</calcChain>
</file>

<file path=xl/sharedStrings.xml><?xml version="1.0" encoding="utf-8"?>
<sst xmlns="http://schemas.openxmlformats.org/spreadsheetml/2006/main" count="458" uniqueCount="159">
  <si>
    <t>ตัวชี้วัด</t>
  </si>
  <si>
    <t xml:space="preserve">1.8.2 ร้อยละของการประหยัดงบประมาณจากการใช้ไฟฟ้าและน้ำเมื่อเทียบกับปีที่ผ่านมา </t>
  </si>
  <si>
    <t>ผลการดำเนินงาน</t>
  </si>
  <si>
    <t>หน่วยงานเจ้าภาพ</t>
  </si>
  <si>
    <t>กองกลาง</t>
  </si>
  <si>
    <t>รอบ 12 เดือน</t>
  </si>
  <si>
    <t>ผู้รับผิดชอบ</t>
  </si>
  <si>
    <t>นายสุธีร์ แซฮุ้น</t>
  </si>
  <si>
    <t xml:space="preserve">โทร. </t>
  </si>
  <si>
    <t>ผลการยืนยันของหน่วยงานเจ้าภาพ</t>
  </si>
  <si>
    <t>ช่วงปรับเกณฑ์การให้คะแนน</t>
  </si>
  <si>
    <t>ลำดับ</t>
  </si>
  <si>
    <t>หน่วยงาน</t>
  </si>
  <si>
    <t>เป้าหมาย</t>
  </si>
  <si>
    <t>ปีงบประมาณ พ.ศ. 2564</t>
  </si>
  <si>
    <t>ปีงบประมาณ พ.ศ. 2565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</si>
  <si>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</si>
  <si>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</si>
  <si>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</si>
  <si>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</si>
  <si>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</si>
  <si>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คะแนน 1</t>
  </si>
  <si>
    <t>คะแนน 2</t>
  </si>
  <si>
    <t>คะแนน 3</t>
  </si>
  <si>
    <t>คะแนน 4</t>
  </si>
  <si>
    <t>คะแนน 5</t>
  </si>
  <si>
    <t>ค่าไฟ</t>
  </si>
  <si>
    <t>ค่าน้ำ</t>
  </si>
  <si>
    <t>รวม</t>
  </si>
  <si>
    <t>พื้นที่จังหวัดกรุงเทพมหานคร</t>
  </si>
  <si>
    <t>พื้นที่จังหวัดอุดรธานี</t>
  </si>
  <si>
    <t>20) ศูนย์การศึกษา จ.อุดรธานี</t>
  </si>
  <si>
    <t>ใช้ผลยืนยันจากหน่วยงานเจ้าภาพ</t>
  </si>
  <si>
    <t>พื้นที่จังหวัดนครปฐม</t>
  </si>
  <si>
    <t>21) วิทยาเขตนครปฐม</t>
  </si>
  <si>
    <t>-8.79</t>
  </si>
  <si>
    <t>พื้นที่จังหวัดสมุทรสงคราม</t>
  </si>
  <si>
    <t>26) วิทยาเขตสมุทรสงคราม</t>
  </si>
  <si>
    <t>-</t>
  </si>
  <si>
    <t>27) วิทยาลัยสหเวชศาสตร์</t>
  </si>
  <si>
    <t>28) สถาบันส่งเสริมและพัฒนาสุขภาพสังคมสูงวัย</t>
  </si>
  <si>
    <t>พื้นที่จังหวัดระนอง</t>
  </si>
  <si>
    <t>29) ศูนย์การศึกษา จ.ระนอง</t>
  </si>
  <si>
    <t>ระดับมหาวิทยาลัย</t>
  </si>
  <si>
    <t>ตัวชี้วัดระดับเจ้าภาพ</t>
  </si>
  <si>
    <t xml:space="preserve">1.8.2(S) ระดับความสำเร็จของการดำเนินการตามแนวทางตามตัวชี้วัด ร้อยละของการประหยัดงบประมาณจากการใช้ไฟฟ้าและน้ำเมื่อเทียบกับปีที่ผ่านมา </t>
  </si>
  <si>
    <t>คะแนน</t>
  </si>
  <si>
    <t>พื้นที่</t>
  </si>
  <si>
    <t>ค่าน้ำ-ไฟ ปี 64</t>
  </si>
  <si>
    <t>ค่าน้ำ-ไฟ ปี 65</t>
  </si>
  <si>
    <t>กรุงเทพ</t>
  </si>
  <si>
    <t>ศูนย์ฯ อุดร</t>
  </si>
  <si>
    <t>วิทยาเขตนครปฐม</t>
  </si>
  <si>
    <t>วิทยาเขตสมุทรสงคราม</t>
  </si>
  <si>
    <t>สหเวชฯ</t>
  </si>
  <si>
    <t>สสสส</t>
  </si>
  <si>
    <t>ศูนย์ฯ ระนอง</t>
  </si>
  <si>
    <t>มหาวิทยาลัย</t>
  </si>
  <si>
    <t>รายละเอียดตัวชี้วัด</t>
  </si>
  <si>
    <t>1.8.2 ร้อยละของการประหยัดงบประมาณจากการใช้ไฟฟ้าและน้ำเมื่อเทียบกับปีที่ผ่านมา</t>
  </si>
  <si>
    <t>เดือน</t>
  </si>
  <si>
    <t>มิเตอร์</t>
  </si>
  <si>
    <t>กันยายน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</si>
  <si>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</si>
  <si>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</si>
  <si>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</si>
  <si>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</si>
  <si>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</si>
  <si>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</si>
  <si>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</si>
  <si>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</si>
  <si>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</si>
  <si>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</si>
  <si>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</si>
  <si>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วิทยาลัยสหเวชศาสตร์</t>
  </si>
  <si>
    <t>สถาบันส่งเสริมและพัฒนาสุขภาพสังคมสูงวัย</t>
  </si>
  <si>
    <t>1.8.2 ระดับหน่วยงาน ร้อยละความสำเร็จของการดำเนินการมาตรการประหยัดพลังงาน</t>
  </si>
  <si>
    <t>จำนวนมาตรการประหยัดพลังงานที่ดำเนินการได้สำเร็จ</t>
  </si>
  <si>
    <t>จำนวนมาตรการประหยัดพลังงานที่ต้องดำเนินการทั้งหมด</t>
  </si>
  <si>
    <t>ร้อยละความก้าวหน้า</t>
  </si>
  <si>
    <t>1) คณะครุศาสตร์</t>
  </si>
  <si>
    <t>2) คณะวิทยาศาสตร์และเทคโนโลยี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</si>
  <si>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</si>
  <si>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</si>
  <si>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</si>
  <si>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</si>
  <si>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</si>
  <si>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</si>
  <si>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</si>
  <si>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</si>
  <si>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</si>
  <si>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</si>
  <si>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</si>
  <si>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</si>
  <si>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</si>
  <si>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</si>
  <si>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</si>
  <si>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</si>
  <si>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</si>
  <si>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</si>
  <si>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</si>
  <si>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</si>
  <si>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</si>
  <si>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จำนวนมาตรการประหยัดพลังงาน
ที่ดำเนินการได้สำเร็จ</t>
  </si>
  <si>
    <t>จำนวนมาตรการประหยัดพลังงาน
ที่ต้องดำเนินการทั้งหมด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</si>
  <si>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</si>
  <si>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</si>
  <si>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</si>
  <si>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</si>
  <si>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</si>
  <si>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</si>
  <si>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</si>
  <si>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</si>
  <si>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</si>
  <si>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</si>
  <si>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</si>
  <si>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</si>
  <si>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</si>
  <si>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</si>
  <si>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</si>
  <si>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</si>
  <si>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</si>
  <si>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</si>
  <si>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</si>
  <si>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</si>
  <si>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</si>
  <si>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</si>
  <si>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โรงเรียนสาธิต</t>
  </si>
  <si>
    <t>โทร.</t>
  </si>
  <si>
    <t>เกณฑ์</t>
  </si>
  <si>
    <t>1) ครุ</t>
  </si>
  <si>
    <t>2) วิทย์</t>
  </si>
  <si>
    <t>3) มนุษย์</t>
  </si>
  <si>
    <t>4) วจก.</t>
  </si>
  <si>
    <t>5) เทคโน</t>
  </si>
  <si>
    <t>6) ศิลปกรรม</t>
  </si>
  <si>
    <t>7) บัณฑิต</t>
  </si>
  <si>
    <t>8) นวัตกรรม</t>
  </si>
  <si>
    <t>9) พยาบาล</t>
  </si>
  <si>
    <t>11) โลจิสติกส์</t>
  </si>
  <si>
    <t>12) สถาปัตย์</t>
  </si>
  <si>
    <t>13)  การเมือง</t>
  </si>
  <si>
    <t>14) อุตสาหกรรมบริการ</t>
  </si>
  <si>
    <t>15) นิเทศ</t>
  </si>
  <si>
    <t>17) สนอ.</t>
  </si>
  <si>
    <t>18) IT</t>
  </si>
  <si>
    <t>19) สำนักศิลปะ</t>
  </si>
  <si>
    <t>20) วิจัย</t>
  </si>
  <si>
    <t>21) GE</t>
  </si>
  <si>
    <t>23) ตรวจสอบภายใน</t>
  </si>
  <si>
    <t>24) ทรัพย์สิน</t>
  </si>
  <si>
    <t>25) สาธิต</t>
  </si>
  <si>
    <t>กำหนดผู้รับผิดชอบในการดำเนินการมาตรการประหยัดพลังงาน</t>
  </si>
  <si>
    <t>P</t>
  </si>
  <si>
    <t>จัดทำมาตรการประหยัดพลังงาน ระดับหน่วยงาน</t>
  </si>
  <si>
    <t>ดำเนินการตามมาตรการประหยัดพลังงานที่หน่วยงานกำหนด</t>
  </si>
  <si>
    <t>ติดตามและรายงานผลการดำเนินการตามมาตรการประหยัดพลังงานเสนอผู้บริหารรับทราบทุกเดือน</t>
  </si>
  <si>
    <t>สรุปผลการดำเนินการตามมาตรการประหยัดพลังงานประจำปี</t>
  </si>
  <si>
    <t>มหาวิทยาลัย/วิทยาเขต/ศูนย์การศึกษา มีค่าการประหยัดงบประมาณจากการใช้ไฟฟ้าและน้ำเมื่อเทียบกับปีที่ผ่านมา ไม่น้อยกว่า ร้อยละ 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</si>
</sst>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87" formatCode="&quot;≥&quot;\ 0.00"/>
    <numFmt numFmtId="188" formatCode="0.0000"/>
    <numFmt numFmtId="189" formatCode="_-* #,##0.00_-;\-* #,##0.00_-;_-* &quot;-&quot;??_-;_-@_-"/>
  </numFmts>
  <fonts count="23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6"/>
      <color theme="1"/>
      <name val="Wingdings"/>
      <charset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6"/>
      <color rgb="FFFBE4D5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theme="5" tint="0.79998168889431442"/>
        <bgColor rgb="FFE2EFD9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189" fontId="19" fillId="0" borderId="0" applyFont="0" applyFill="0" applyBorder="0" applyAlignment="0" applyProtection="0"/>
    <xf numFmtId="0" fontId="20" fillId="0" borderId="0"/>
  </cellStyleXfs>
  <cellXfs count="15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7" fillId="3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8" fillId="0" borderId="0" xfId="0" applyFont="1"/>
    <xf numFmtId="0" fontId="8" fillId="4" borderId="0" xfId="0" applyFont="1" applyFill="1"/>
    <xf numFmtId="0" fontId="1" fillId="5" borderId="0" xfId="0" applyFont="1" applyFill="1" applyBorder="1" applyAlignment="1">
      <alignment horizontal="left" vertical="top"/>
    </xf>
    <xf numFmtId="0" fontId="5" fillId="6" borderId="4" xfId="0" applyFont="1" applyFill="1" applyBorder="1" applyAlignment="1">
      <alignment horizontal="center" vertical="top"/>
    </xf>
    <xf numFmtId="0" fontId="6" fillId="0" borderId="5" xfId="0" applyFont="1" applyBorder="1"/>
    <xf numFmtId="0" fontId="9" fillId="3" borderId="5" xfId="0" applyFont="1" applyFill="1" applyBorder="1" applyAlignment="1">
      <alignment vertical="top"/>
    </xf>
    <xf numFmtId="0" fontId="8" fillId="3" borderId="5" xfId="0" applyFont="1" applyFill="1" applyBorder="1"/>
    <xf numFmtId="0" fontId="7" fillId="3" borderId="5" xfId="0" applyFont="1" applyFill="1" applyBorder="1" applyAlignment="1">
      <alignment vertical="top"/>
    </xf>
    <xf numFmtId="0" fontId="5" fillId="6" borderId="5" xfId="0" applyFont="1" applyFill="1" applyBorder="1" applyAlignment="1">
      <alignment horizontal="center" vertical="top"/>
    </xf>
    <xf numFmtId="0" fontId="6" fillId="0" borderId="6" xfId="0" applyFont="1" applyBorder="1"/>
    <xf numFmtId="0" fontId="10" fillId="0" borderId="0" xfId="0" applyFont="1"/>
    <xf numFmtId="0" fontId="10" fillId="4" borderId="0" xfId="0" applyFont="1" applyFill="1"/>
    <xf numFmtId="0" fontId="1" fillId="5" borderId="7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center" vertical="top"/>
    </xf>
    <xf numFmtId="0" fontId="6" fillId="0" borderId="7" xfId="0" applyFont="1" applyBorder="1"/>
    <xf numFmtId="0" fontId="6" fillId="0" borderId="8" xfId="0" applyFont="1" applyBorder="1"/>
    <xf numFmtId="2" fontId="1" fillId="5" borderId="0" xfId="0" applyNumberFormat="1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top"/>
    </xf>
    <xf numFmtId="0" fontId="11" fillId="8" borderId="8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6" fillId="0" borderId="4" xfId="0" applyFont="1" applyBorder="1"/>
    <xf numFmtId="0" fontId="4" fillId="3" borderId="12" xfId="0" applyFont="1" applyFill="1" applyBorder="1" applyAlignment="1">
      <alignment horizontal="center" vertical="center" wrapText="1"/>
    </xf>
    <xf numFmtId="0" fontId="6" fillId="0" borderId="11" xfId="0" applyFont="1" applyBorder="1"/>
    <xf numFmtId="2" fontId="12" fillId="0" borderId="8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0" fontId="4" fillId="8" borderId="10" xfId="0" applyFont="1" applyFill="1" applyBorder="1" applyAlignment="1">
      <alignment vertical="top"/>
    </xf>
    <xf numFmtId="0" fontId="4" fillId="8" borderId="7" xfId="0" applyFont="1" applyFill="1" applyBorder="1" applyAlignment="1">
      <alignment vertical="top"/>
    </xf>
    <xf numFmtId="0" fontId="4" fillId="8" borderId="8" xfId="0" applyFont="1" applyFill="1" applyBorder="1" applyAlignment="1">
      <alignment vertical="top"/>
    </xf>
    <xf numFmtId="0" fontId="4" fillId="8" borderId="11" xfId="0" applyFont="1" applyFill="1" applyBorder="1" applyAlignment="1">
      <alignment horizontal="center" vertical="center" wrapText="1"/>
    </xf>
    <xf numFmtId="43" fontId="1" fillId="8" borderId="12" xfId="0" applyNumberFormat="1" applyFont="1" applyFill="1" applyBorder="1" applyAlignment="1">
      <alignment horizontal="center" vertical="center" wrapText="1"/>
    </xf>
    <xf numFmtId="43" fontId="4" fillId="8" borderId="12" xfId="0" applyNumberFormat="1" applyFont="1" applyFill="1" applyBorder="1" applyAlignment="1">
      <alignment horizontal="center" vertical="top" wrapText="1"/>
    </xf>
    <xf numFmtId="2" fontId="1" fillId="5" borderId="12" xfId="0" applyNumberFormat="1" applyFont="1" applyFill="1" applyBorder="1" applyAlignment="1">
      <alignment horizontal="center" vertical="top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top"/>
    </xf>
    <xf numFmtId="0" fontId="1" fillId="8" borderId="8" xfId="0" applyFont="1" applyFill="1" applyBorder="1" applyAlignment="1">
      <alignment horizontal="left" vertical="top" wrapText="1"/>
    </xf>
    <xf numFmtId="187" fontId="12" fillId="8" borderId="15" xfId="0" applyNumberFormat="1" applyFont="1" applyFill="1" applyBorder="1" applyAlignment="1">
      <alignment horizontal="center" vertical="top" wrapText="1"/>
    </xf>
    <xf numFmtId="43" fontId="1" fillId="8" borderId="12" xfId="0" applyNumberFormat="1" applyFont="1" applyFill="1" applyBorder="1" applyAlignment="1">
      <alignment horizontal="center" vertical="top" wrapText="1"/>
    </xf>
    <xf numFmtId="2" fontId="1" fillId="8" borderId="12" xfId="0" applyNumberFormat="1" applyFont="1" applyFill="1" applyBorder="1" applyAlignment="1">
      <alignment horizontal="center" vertical="top" wrapText="1"/>
    </xf>
    <xf numFmtId="188" fontId="1" fillId="8" borderId="12" xfId="0" applyNumberFormat="1" applyFont="1" applyFill="1" applyBorder="1" applyAlignment="1">
      <alignment horizontal="center" vertical="top" wrapText="1"/>
    </xf>
    <xf numFmtId="0" fontId="1" fillId="8" borderId="10" xfId="0" applyFont="1" applyFill="1" applyBorder="1" applyAlignment="1">
      <alignment horizontal="center" vertical="top" wrapText="1"/>
    </xf>
    <xf numFmtId="0" fontId="1" fillId="8" borderId="12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top" wrapText="1"/>
    </xf>
    <xf numFmtId="187" fontId="12" fillId="5" borderId="15" xfId="0" applyNumberFormat="1" applyFont="1" applyFill="1" applyBorder="1" applyAlignment="1">
      <alignment horizontal="center" vertical="top" wrapText="1"/>
    </xf>
    <xf numFmtId="43" fontId="1" fillId="5" borderId="12" xfId="0" applyNumberFormat="1" applyFont="1" applyFill="1" applyBorder="1" applyAlignment="1">
      <alignment horizontal="center" vertical="top" wrapText="1"/>
    </xf>
    <xf numFmtId="43" fontId="4" fillId="5" borderId="12" xfId="0" applyNumberFormat="1" applyFont="1" applyFill="1" applyBorder="1" applyAlignment="1">
      <alignment horizontal="center" vertical="top" wrapText="1"/>
    </xf>
    <xf numFmtId="188" fontId="1" fillId="5" borderId="12" xfId="0" applyNumberFormat="1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  <xf numFmtId="0" fontId="1" fillId="5" borderId="12" xfId="0" applyFont="1" applyFill="1" applyBorder="1" applyAlignment="1">
      <alignment horizontal="center" vertical="top" wrapText="1"/>
    </xf>
    <xf numFmtId="0" fontId="4" fillId="8" borderId="8" xfId="0" applyFont="1" applyFill="1" applyBorder="1" applyAlignment="1">
      <alignment horizontal="left" vertical="top"/>
    </xf>
    <xf numFmtId="187" fontId="11" fillId="8" borderId="15" xfId="0" applyNumberFormat="1" applyFont="1" applyFill="1" applyBorder="1" applyAlignment="1">
      <alignment horizontal="center" vertical="top"/>
    </xf>
    <xf numFmtId="43" fontId="4" fillId="8" borderId="12" xfId="0" applyNumberFormat="1" applyFont="1" applyFill="1" applyBorder="1" applyAlignment="1">
      <alignment horizontal="center" vertical="top"/>
    </xf>
    <xf numFmtId="2" fontId="4" fillId="8" borderId="12" xfId="0" applyNumberFormat="1" applyFont="1" applyFill="1" applyBorder="1" applyAlignment="1">
      <alignment horizontal="center" vertical="top"/>
    </xf>
    <xf numFmtId="188" fontId="4" fillId="8" borderId="12" xfId="0" applyNumberFormat="1" applyFont="1" applyFill="1" applyBorder="1" applyAlignment="1">
      <alignment horizontal="center" vertical="top"/>
    </xf>
    <xf numFmtId="0" fontId="14" fillId="8" borderId="10" xfId="0" applyFont="1" applyFill="1" applyBorder="1" applyAlignment="1">
      <alignment horizontal="center" vertical="top"/>
    </xf>
    <xf numFmtId="0" fontId="4" fillId="8" borderId="12" xfId="0" applyFont="1" applyFill="1" applyBorder="1" applyAlignment="1">
      <alignment horizontal="center" vertical="top"/>
    </xf>
    <xf numFmtId="0" fontId="3" fillId="5" borderId="12" xfId="0" quotePrefix="1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vertical="top" wrapText="1"/>
    </xf>
    <xf numFmtId="0" fontId="4" fillId="8" borderId="10" xfId="0" applyFont="1" applyFill="1" applyBorder="1" applyAlignment="1">
      <alignment horizontal="left" vertical="top"/>
    </xf>
    <xf numFmtId="0" fontId="15" fillId="3" borderId="10" xfId="0" applyFont="1" applyFill="1" applyBorder="1" applyAlignment="1">
      <alignment horizontal="center" vertical="top" wrapText="1"/>
    </xf>
    <xf numFmtId="187" fontId="16" fillId="3" borderId="12" xfId="0" applyNumberFormat="1" applyFont="1" applyFill="1" applyBorder="1" applyAlignment="1">
      <alignment horizontal="center" vertical="top" wrapText="1"/>
    </xf>
    <xf numFmtId="43" fontId="15" fillId="3" borderId="12" xfId="0" applyNumberFormat="1" applyFont="1" applyFill="1" applyBorder="1" applyAlignment="1">
      <alignment horizontal="center" vertical="top" wrapText="1"/>
    </xf>
    <xf numFmtId="2" fontId="15" fillId="9" borderId="12" xfId="0" applyNumberFormat="1" applyFont="1" applyFill="1" applyBorder="1" applyAlignment="1">
      <alignment horizontal="center" vertical="top" wrapText="1"/>
    </xf>
    <xf numFmtId="188" fontId="15" fillId="3" borderId="12" xfId="0" applyNumberFormat="1" applyFont="1" applyFill="1" applyBorder="1" applyAlignment="1">
      <alignment horizontal="center" vertical="top" wrapText="1"/>
    </xf>
    <xf numFmtId="0" fontId="17" fillId="3" borderId="10" xfId="0" applyFont="1" applyFill="1" applyBorder="1" applyAlignment="1">
      <alignment horizontal="center" vertical="top" wrapText="1"/>
    </xf>
    <xf numFmtId="0" fontId="15" fillId="3" borderId="12" xfId="0" applyFont="1" applyFill="1" applyBorder="1" applyAlignment="1">
      <alignment horizontal="center" vertical="top" wrapText="1"/>
    </xf>
    <xf numFmtId="0" fontId="8" fillId="5" borderId="0" xfId="0" applyFont="1" applyFill="1" applyBorder="1"/>
    <xf numFmtId="0" fontId="2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vertical="top" wrapText="1"/>
    </xf>
    <xf numFmtId="0" fontId="2" fillId="10" borderId="9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top" wrapText="1"/>
    </xf>
    <xf numFmtId="188" fontId="4" fillId="5" borderId="12" xfId="0" applyNumberFormat="1" applyFont="1" applyFill="1" applyBorder="1" applyAlignment="1">
      <alignment horizontal="center" vertical="top" wrapText="1"/>
    </xf>
    <xf numFmtId="0" fontId="13" fillId="5" borderId="12" xfId="0" applyFont="1" applyFill="1" applyBorder="1" applyAlignment="1">
      <alignment horizontal="center" vertical="top" wrapText="1"/>
    </xf>
    <xf numFmtId="0" fontId="1" fillId="5" borderId="12" xfId="0" applyFont="1" applyFill="1" applyBorder="1" applyAlignment="1">
      <alignment vertical="top"/>
    </xf>
    <xf numFmtId="43" fontId="1" fillId="5" borderId="0" xfId="0" applyNumberFormat="1" applyFont="1" applyFill="1" applyBorder="1" applyAlignment="1">
      <alignment horizontal="left" vertical="top"/>
    </xf>
    <xf numFmtId="187" fontId="1" fillId="5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8" fillId="5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top"/>
    </xf>
    <xf numFmtId="0" fontId="6" fillId="0" borderId="14" xfId="0" applyFont="1" applyBorder="1"/>
    <xf numFmtId="0" fontId="5" fillId="6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4" fillId="11" borderId="9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left" vertical="center"/>
    </xf>
    <xf numFmtId="0" fontId="4" fillId="7" borderId="12" xfId="0" applyFont="1" applyFill="1" applyBorder="1" applyAlignment="1">
      <alignment horizontal="center" vertical="center" wrapText="1"/>
    </xf>
    <xf numFmtId="43" fontId="4" fillId="7" borderId="12" xfId="0" applyNumberFormat="1" applyFont="1" applyFill="1" applyBorder="1" applyAlignment="1">
      <alignment horizontal="center" vertical="center" wrapText="1"/>
    </xf>
    <xf numFmtId="189" fontId="4" fillId="7" borderId="12" xfId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/>
    </xf>
    <xf numFmtId="17" fontId="1" fillId="0" borderId="12" xfId="0" applyNumberFormat="1" applyFont="1" applyBorder="1" applyAlignment="1">
      <alignment horizontal="left" vertical="top"/>
    </xf>
    <xf numFmtId="189" fontId="1" fillId="0" borderId="12" xfId="1" applyFont="1" applyBorder="1" applyAlignment="1">
      <alignment horizontal="left" vertical="top"/>
    </xf>
    <xf numFmtId="17" fontId="1" fillId="5" borderId="0" xfId="0" applyNumberFormat="1" applyFont="1" applyFill="1" applyBorder="1" applyAlignment="1">
      <alignment horizontal="left" vertical="top"/>
    </xf>
    <xf numFmtId="0" fontId="4" fillId="7" borderId="12" xfId="0" applyFont="1" applyFill="1" applyBorder="1" applyAlignment="1">
      <alignment horizontal="left" vertical="top"/>
    </xf>
    <xf numFmtId="4" fontId="1" fillId="0" borderId="12" xfId="0" applyNumberFormat="1" applyFont="1" applyBorder="1" applyAlignment="1">
      <alignment horizontal="right" vertical="top"/>
    </xf>
    <xf numFmtId="189" fontId="1" fillId="0" borderId="12" xfId="1" applyFont="1" applyBorder="1" applyAlignment="1">
      <alignment horizontal="right" vertical="top"/>
    </xf>
    <xf numFmtId="2" fontId="1" fillId="0" borderId="12" xfId="0" applyNumberFormat="1" applyFont="1" applyBorder="1" applyAlignment="1">
      <alignment horizontal="center" vertical="top"/>
    </xf>
    <xf numFmtId="2" fontId="1" fillId="0" borderId="12" xfId="0" applyNumberFormat="1" applyFont="1" applyBorder="1" applyAlignment="1">
      <alignment horizontal="right" vertical="top"/>
    </xf>
    <xf numFmtId="0" fontId="1" fillId="5" borderId="14" xfId="0" applyFont="1" applyFill="1" applyBorder="1" applyAlignment="1">
      <alignment horizontal="right" vertical="top"/>
    </xf>
    <xf numFmtId="0" fontId="1" fillId="7" borderId="12" xfId="0" applyFont="1" applyFill="1" applyBorder="1" applyAlignment="1">
      <alignment horizontal="left" vertical="top"/>
    </xf>
    <xf numFmtId="189" fontId="4" fillId="5" borderId="14" xfId="1" applyFont="1" applyFill="1" applyBorder="1" applyAlignment="1">
      <alignment horizontal="left" vertical="top"/>
    </xf>
    <xf numFmtId="189" fontId="1" fillId="5" borderId="14" xfId="1" applyFont="1" applyFill="1" applyBorder="1" applyAlignment="1">
      <alignment horizontal="left" vertical="top"/>
    </xf>
    <xf numFmtId="189" fontId="1" fillId="0" borderId="16" xfId="1" applyFont="1" applyBorder="1" applyAlignment="1">
      <alignment vertical="top"/>
    </xf>
    <xf numFmtId="0" fontId="1" fillId="0" borderId="16" xfId="0" applyFont="1" applyBorder="1" applyAlignment="1">
      <alignment horizontal="center" vertical="top"/>
    </xf>
    <xf numFmtId="189" fontId="1" fillId="0" borderId="12" xfId="1" applyFont="1" applyBorder="1" applyAlignment="1">
      <alignment horizontal="right"/>
    </xf>
    <xf numFmtId="0" fontId="10" fillId="5" borderId="0" xfId="0" applyFont="1" applyFill="1" applyBorder="1"/>
    <xf numFmtId="0" fontId="1" fillId="5" borderId="6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top" wrapText="1"/>
    </xf>
    <xf numFmtId="0" fontId="4" fillId="12" borderId="3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2" fontId="12" fillId="5" borderId="15" xfId="0" applyNumberFormat="1" applyFont="1" applyFill="1" applyBorder="1" applyAlignment="1">
      <alignment horizontal="center" vertical="top" wrapText="1"/>
    </xf>
    <xf numFmtId="0" fontId="1" fillId="5" borderId="12" xfId="0" applyFont="1" applyFill="1" applyBorder="1" applyAlignment="1">
      <alignment horizontal="center" vertical="top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/>
    </xf>
    <xf numFmtId="0" fontId="1" fillId="0" borderId="10" xfId="0" applyFont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1" fillId="5" borderId="17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center" textRotation="90"/>
    </xf>
    <xf numFmtId="0" fontId="21" fillId="5" borderId="12" xfId="2" applyFont="1" applyFill="1" applyBorder="1" applyAlignment="1">
      <alignment horizontal="center" vertical="top"/>
    </xf>
    <xf numFmtId="0" fontId="22" fillId="3" borderId="12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center" vertical="top"/>
    </xf>
    <xf numFmtId="0" fontId="4" fillId="3" borderId="12" xfId="0" applyFont="1" applyFill="1" applyBorder="1" applyAlignment="1">
      <alignment horizontal="center" vertical="top"/>
    </xf>
  </cellXfs>
  <cellStyles count="3">
    <cellStyle name="Comma" xfId="1" builtin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1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1000"/>
  <sheetViews>
    <sheetView tabSelected="1" zoomScale="55" zoomScaleNormal="55" workbookViewId="0">
      <pane xSplit="4" ySplit="5" topLeftCell="H6" activePane="bottomRight" state="frozen"/>
      <selection activeCell="B14" sqref="B14:C14"/>
      <selection pane="topRight" activeCell="B14" sqref="B14:C14"/>
      <selection pane="bottomLeft" activeCell="B14" sqref="B14:C14"/>
      <selection pane="bottomRight" activeCell="B14" sqref="B14:C14"/>
    </sheetView>
  </sheetViews>
  <sheetFormatPr defaultColWidth="12.625" defaultRowHeight="15" customHeight="1" x14ac:dyDescent="0.4"/>
  <cols>
    <col min="1" max="1" width="9.125" style="6" customWidth="1"/>
    <col min="2" max="2" width="9" style="6" customWidth="1"/>
    <col min="3" max="3" width="22.875" style="6" customWidth="1"/>
    <col min="4" max="4" width="11.875" style="6" bestFit="1" customWidth="1"/>
    <col min="5" max="5" width="27.625" style="6" bestFit="1" customWidth="1"/>
    <col min="6" max="6" width="20.625" style="6" bestFit="1" customWidth="1"/>
    <col min="7" max="7" width="22.375" style="6" bestFit="1" customWidth="1"/>
    <col min="8" max="8" width="27.625" style="6" bestFit="1" customWidth="1"/>
    <col min="9" max="9" width="20.625" style="6" bestFit="1" customWidth="1"/>
    <col min="10" max="10" width="22.375" style="6" bestFit="1" customWidth="1"/>
    <col min="11" max="11" width="21.625" style="6" bestFit="1" customWidth="1"/>
    <col min="12" max="12" width="17.75" style="6" bestFit="1" customWidth="1"/>
    <col min="13" max="13" width="16.125" style="6" customWidth="1"/>
    <col min="14" max="14" width="28.25" style="6" customWidth="1"/>
    <col min="15" max="15" width="48.125" style="6" customWidth="1"/>
    <col min="16" max="16" width="16.25" style="6" customWidth="1"/>
    <col min="17" max="41" width="9" style="6" customWidth="1"/>
    <col min="42" max="16384" width="12.625" style="6"/>
  </cols>
  <sheetData>
    <row r="1" spans="1:41" ht="30.75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2"/>
      <c r="K1" s="2"/>
      <c r="L1" s="4" t="s">
        <v>2</v>
      </c>
      <c r="M1" s="5"/>
      <c r="O1" s="7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ht="24" customHeight="1" x14ac:dyDescent="0.4">
      <c r="A2" s="9" t="s">
        <v>3</v>
      </c>
      <c r="B2" s="10"/>
      <c r="C2" s="11" t="s">
        <v>4</v>
      </c>
      <c r="D2" s="12"/>
      <c r="E2" s="12"/>
      <c r="F2" s="13"/>
      <c r="G2" s="13"/>
      <c r="H2" s="13"/>
      <c r="I2" s="13"/>
      <c r="J2" s="13"/>
      <c r="K2" s="13"/>
      <c r="L2" s="14" t="s">
        <v>5</v>
      </c>
      <c r="M2" s="15"/>
      <c r="N2" s="16"/>
      <c r="O2" s="17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24" customHeight="1" x14ac:dyDescent="0.4">
      <c r="A3" s="18" t="s">
        <v>6</v>
      </c>
      <c r="B3" s="18" t="s">
        <v>7</v>
      </c>
      <c r="C3" s="19"/>
      <c r="D3" s="19" t="s">
        <v>8</v>
      </c>
      <c r="E3" s="20" t="s">
        <v>9</v>
      </c>
      <c r="F3" s="21"/>
      <c r="G3" s="21"/>
      <c r="H3" s="21"/>
      <c r="I3" s="21"/>
      <c r="J3" s="21"/>
      <c r="K3" s="21"/>
      <c r="L3" s="21"/>
      <c r="M3" s="22"/>
      <c r="N3" s="8"/>
      <c r="O3" s="8"/>
      <c r="P3" s="8"/>
      <c r="Q3" s="8" t="s">
        <v>10</v>
      </c>
      <c r="R3" s="8"/>
      <c r="S3" s="8"/>
      <c r="T3" s="8"/>
      <c r="U3" s="23">
        <v>1</v>
      </c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1" ht="24" customHeight="1" x14ac:dyDescent="0.4">
      <c r="A4" s="24" t="s">
        <v>11</v>
      </c>
      <c r="B4" s="25" t="s">
        <v>12</v>
      </c>
      <c r="C4" s="5"/>
      <c r="D4" s="26" t="s">
        <v>13</v>
      </c>
      <c r="E4" s="27" t="s">
        <v>14</v>
      </c>
      <c r="F4" s="21"/>
      <c r="G4" s="22"/>
      <c r="H4" s="27" t="s">
        <v>15</v>
      </c>
      <c r="I4" s="21"/>
      <c r="J4" s="22"/>
      <c r="K4" s="26" t="s">
        <v>16</v>
      </c>
      <c r="L4" s="26" t="s">
        <v>17</v>
      </c>
      <c r="M4" s="25" t="s">
        <v>18</v>
      </c>
      <c r="N4" s="28" t="s">
        <v>19</v>
      </c>
      <c r="O4" s="28" t="s">
        <v>20</v>
      </c>
      <c r="P4" s="29"/>
      <c r="Q4" s="30" t="s">
        <v>21</v>
      </c>
      <c r="R4" s="31" t="s">
        <v>22</v>
      </c>
      <c r="S4" s="31" t="s">
        <v>23</v>
      </c>
      <c r="T4" s="31" t="s">
        <v>24</v>
      </c>
      <c r="U4" s="31" t="s">
        <v>25</v>
      </c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</row>
    <row r="5" spans="1:41" ht="24" customHeight="1" x14ac:dyDescent="0.4">
      <c r="A5" s="32"/>
      <c r="B5" s="33"/>
      <c r="C5" s="15"/>
      <c r="D5" s="32"/>
      <c r="E5" s="34" t="s">
        <v>26</v>
      </c>
      <c r="F5" s="34" t="s">
        <v>27</v>
      </c>
      <c r="G5" s="34" t="s">
        <v>28</v>
      </c>
      <c r="H5" s="34" t="s">
        <v>26</v>
      </c>
      <c r="I5" s="34" t="s">
        <v>27</v>
      </c>
      <c r="J5" s="34" t="s">
        <v>28</v>
      </c>
      <c r="K5" s="32"/>
      <c r="L5" s="32"/>
      <c r="M5" s="33"/>
      <c r="N5" s="32"/>
      <c r="O5" s="32"/>
      <c r="P5" s="35"/>
      <c r="Q5" s="36">
        <v>6</v>
      </c>
      <c r="R5" s="37">
        <v>7</v>
      </c>
      <c r="S5" s="37">
        <v>8</v>
      </c>
      <c r="T5" s="37">
        <v>9</v>
      </c>
      <c r="U5" s="37">
        <v>10</v>
      </c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</row>
    <row r="6" spans="1:41" ht="24" customHeight="1" x14ac:dyDescent="0.4">
      <c r="A6" s="38" t="s">
        <v>29</v>
      </c>
      <c r="B6" s="39"/>
      <c r="C6" s="40"/>
      <c r="D6" s="41"/>
      <c r="E6" s="42">
        <f>'รายละเอียด 1.8.2'!C6</f>
        <v>28878029.779999997</v>
      </c>
      <c r="F6" s="42">
        <f>'รายละเอียด 1.8.2'!E6</f>
        <v>2450657.8250000002</v>
      </c>
      <c r="G6" s="43">
        <f>SUM(E6:F6)</f>
        <v>31328687.604999997</v>
      </c>
      <c r="H6" s="42">
        <f>'รายละเอียด 1.8.2'!G6</f>
        <v>24041265</v>
      </c>
      <c r="I6" s="42">
        <f>'รายละเอียด 1.8.2'!I6</f>
        <v>2002173.3</v>
      </c>
      <c r="J6" s="43">
        <f>SUM(H6:I6)</f>
        <v>26043438.300000001</v>
      </c>
      <c r="K6" s="44">
        <f>IFERROR(ROUND(((G6-J6)/G6)*100,2),0)</f>
        <v>16.87</v>
      </c>
      <c r="L6" s="45"/>
      <c r="M6" s="46"/>
      <c r="N6" s="47"/>
      <c r="O6" s="47"/>
      <c r="P6" s="4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3.25" customHeight="1" x14ac:dyDescent="0.4">
      <c r="A7" s="38" t="s">
        <v>30</v>
      </c>
      <c r="B7" s="39"/>
      <c r="C7" s="49"/>
      <c r="D7" s="50"/>
      <c r="E7" s="51"/>
      <c r="F7" s="51"/>
      <c r="G7" s="43"/>
      <c r="H7" s="51"/>
      <c r="I7" s="51"/>
      <c r="J7" s="43"/>
      <c r="K7" s="52"/>
      <c r="L7" s="53"/>
      <c r="M7" s="54"/>
      <c r="N7" s="55"/>
      <c r="O7" s="55"/>
      <c r="P7" s="4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 ht="24" customHeight="1" x14ac:dyDescent="0.4">
      <c r="A8" s="56">
        <v>1</v>
      </c>
      <c r="B8" s="57" t="s">
        <v>31</v>
      </c>
      <c r="C8" s="22"/>
      <c r="D8" s="58">
        <v>10</v>
      </c>
      <c r="E8" s="59">
        <f>'รายละเอียด 1.8.2'!C19</f>
        <v>453063.69000000006</v>
      </c>
      <c r="F8" s="59">
        <f>'รายละเอียด 1.8.2'!E19</f>
        <v>92288.910000000018</v>
      </c>
      <c r="G8" s="60">
        <f>SUM(E8:F8)</f>
        <v>545352.60000000009</v>
      </c>
      <c r="H8" s="59">
        <f>'รายละเอียด 1.8.2'!G19</f>
        <v>436269.39</v>
      </c>
      <c r="I8" s="59">
        <f>'รายละเอียด 1.8.2'!I19</f>
        <v>49226.84</v>
      </c>
      <c r="J8" s="60">
        <f>SUM(H8:I8)</f>
        <v>485496.23</v>
      </c>
      <c r="K8" s="44">
        <f>IFERROR(ROUND(((G8-J8)/G8)*100,2),0)</f>
        <v>10.98</v>
      </c>
      <c r="L8" s="61">
        <f>IF(K8=0,0,IF(K8="N/A",1,IF(K8&lt;=Q$5,1,IF(K8=R$5,2,IF(K8&lt;R$5,(((K8-Q$5)/U$3)+1),IF(K8=S$5,3,IF(K8&lt;S$5,(((K8-R$5)/U$3)+2),IF(K8=T$5,4,IF(K8&lt;T$5,(((K8-S$5)/U$3)+3),IF(K8&gt;=U$5,5,IF(K8&lt;U$5,(((K8-T$5)/U$3)+4),0)))))))))))</f>
        <v>5</v>
      </c>
      <c r="M8" s="62" t="str">
        <f>IF(L8=5,"ü","û")</f>
        <v>ü</v>
      </c>
      <c r="N8" s="63">
        <v>2.35</v>
      </c>
      <c r="O8" s="64" t="s">
        <v>32</v>
      </c>
      <c r="P8" s="4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1:41" ht="24" customHeight="1" x14ac:dyDescent="0.4">
      <c r="A9" s="38" t="s">
        <v>33</v>
      </c>
      <c r="B9" s="39"/>
      <c r="C9" s="65"/>
      <c r="D9" s="66"/>
      <c r="E9" s="67"/>
      <c r="F9" s="67"/>
      <c r="G9" s="67"/>
      <c r="H9" s="67"/>
      <c r="I9" s="67"/>
      <c r="J9" s="67"/>
      <c r="K9" s="68"/>
      <c r="L9" s="69"/>
      <c r="M9" s="70"/>
      <c r="N9" s="71"/>
      <c r="O9" s="71"/>
      <c r="P9" s="4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1:41" ht="23.25" customHeight="1" x14ac:dyDescent="0.4">
      <c r="A10" s="56">
        <v>2</v>
      </c>
      <c r="B10" s="57" t="s">
        <v>34</v>
      </c>
      <c r="C10" s="22"/>
      <c r="D10" s="58">
        <v>10</v>
      </c>
      <c r="E10" s="59">
        <f>'รายละเอียด 1.8.2'!C32</f>
        <v>4911333.87</v>
      </c>
      <c r="F10" s="59">
        <f>'รายละเอียด 1.8.2'!E32</f>
        <v>120</v>
      </c>
      <c r="G10" s="60">
        <f>SUM(E10:F10)</f>
        <v>4911453.87</v>
      </c>
      <c r="H10" s="59">
        <f>'รายละเอียด 1.8.2'!G32</f>
        <v>5229478.01</v>
      </c>
      <c r="I10" s="59">
        <f>'รายละเอียด 1.8.2'!I32</f>
        <v>120</v>
      </c>
      <c r="J10" s="60">
        <f>SUM(H10:I10)</f>
        <v>5229598.01</v>
      </c>
      <c r="K10" s="44">
        <f>IFERROR(ROUND(((G10-J10)/G10)*100,2),0)</f>
        <v>-6.48</v>
      </c>
      <c r="L10" s="61">
        <f>IF(K10=0,0,IF(K10="N/A",1,IF(K10&lt;=Q$5,1,IF(K10=R$5,2,IF(K10&lt;R$5,(((K10-Q$5)/U$3)+1),IF(K10=S$5,3,IF(K10&lt;S$5,(((K10-R$5)/U$3)+2),IF(K10=T$5,4,IF(K10&lt;T$5,(((K10-S$5)/U$3)+3),IF(K10&gt;=U$5,5,IF(K10&lt;U$5,(((K10-T$5)/U$3)+4),0)))))))))))</f>
        <v>1</v>
      </c>
      <c r="M10" s="62" t="str">
        <f>IF(L10=5,"ü","û")</f>
        <v>û</v>
      </c>
      <c r="N10" s="72" t="s">
        <v>35</v>
      </c>
      <c r="O10" s="64" t="s">
        <v>32</v>
      </c>
      <c r="P10" s="4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1:41" ht="23.25" customHeight="1" x14ac:dyDescent="0.4">
      <c r="A11" s="38" t="s">
        <v>36</v>
      </c>
      <c r="B11" s="39"/>
      <c r="C11" s="40"/>
      <c r="D11" s="66"/>
      <c r="E11" s="67"/>
      <c r="F11" s="67"/>
      <c r="G11" s="67"/>
      <c r="H11" s="67"/>
      <c r="I11" s="67"/>
      <c r="J11" s="67"/>
      <c r="K11" s="68"/>
      <c r="L11" s="69"/>
      <c r="M11" s="70"/>
      <c r="N11" s="71"/>
      <c r="O11" s="71"/>
      <c r="P11" s="4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41" ht="23.25" customHeight="1" x14ac:dyDescent="0.4">
      <c r="A12" s="56">
        <v>3</v>
      </c>
      <c r="B12" s="57" t="s">
        <v>37</v>
      </c>
      <c r="C12" s="22"/>
      <c r="D12" s="58">
        <v>10</v>
      </c>
      <c r="E12" s="59">
        <f>'รายละเอียด 1.8.2'!C45</f>
        <v>264585.54000000004</v>
      </c>
      <c r="F12" s="59">
        <f>'รายละเอียด 1.8.2'!E45</f>
        <v>67028.62000000001</v>
      </c>
      <c r="G12" s="60">
        <f t="shared" ref="G12:G14" si="0">SUM(E12:F12)</f>
        <v>331614.16000000003</v>
      </c>
      <c r="H12" s="59">
        <f>'รายละเอียด 1.8.2'!G45</f>
        <v>240268.75999999998</v>
      </c>
      <c r="I12" s="59">
        <f>'รายละเอียด 1.8.2'!I45</f>
        <v>39819.53</v>
      </c>
      <c r="J12" s="60">
        <f t="shared" ref="J12:J14" si="1">SUM(H12:I12)</f>
        <v>280088.28999999998</v>
      </c>
      <c r="K12" s="44">
        <f>IFERROR(ROUND(((G12-J12)/G12)*100,2),0)</f>
        <v>15.54</v>
      </c>
      <c r="L12" s="61">
        <f t="shared" ref="L12:L14" si="2">IF(K12=0,0,IF(K12="N/A",1,IF(K12&lt;=Q$5,1,IF(K12=R$5,2,IF(K12&lt;R$5,(((K12-Q$5)/U$3)+1),IF(K12=S$5,3,IF(K12&lt;S$5,(((K12-R$5)/U$3)+2),IF(K12=T$5,4,IF(K12&lt;T$5,(((K12-S$5)/U$3)+3),IF(K12&gt;=U$5,5,IF(K12&lt;U$5,(((K12-T$5)/U$3)+4),0)))))))))))</f>
        <v>5</v>
      </c>
      <c r="M12" s="62" t="str">
        <f t="shared" ref="M12:M14" si="3">IF(L12=5,"ü","û")</f>
        <v>ü</v>
      </c>
      <c r="N12" s="64">
        <v>15.54</v>
      </c>
      <c r="O12" s="64" t="s">
        <v>38</v>
      </c>
      <c r="P12" s="4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1:41" ht="23.25" customHeight="1" x14ac:dyDescent="0.4">
      <c r="A13" s="56">
        <v>4</v>
      </c>
      <c r="B13" s="73" t="s">
        <v>39</v>
      </c>
      <c r="C13" s="22"/>
      <c r="D13" s="58">
        <v>10</v>
      </c>
      <c r="E13" s="59">
        <f>'รายละเอียด 1.8.2'!C58</f>
        <v>1726574.02</v>
      </c>
      <c r="F13" s="59">
        <f>'รายละเอียด 1.8.2'!E58</f>
        <v>73870.5</v>
      </c>
      <c r="G13" s="60">
        <f t="shared" si="0"/>
        <v>1800444.52</v>
      </c>
      <c r="H13" s="59">
        <f>'รายละเอียด 1.8.2'!G58</f>
        <v>1536509.53</v>
      </c>
      <c r="I13" s="59">
        <f>'รายละเอียด 1.8.2'!I58</f>
        <v>53576.399999999994</v>
      </c>
      <c r="J13" s="60">
        <f t="shared" si="1"/>
        <v>1590085.93</v>
      </c>
      <c r="K13" s="44">
        <f>IFERROR(ROUND(((G13-J13)/G13)*100,2),0)</f>
        <v>11.68</v>
      </c>
      <c r="L13" s="61">
        <f t="shared" si="2"/>
        <v>5</v>
      </c>
      <c r="M13" s="62" t="str">
        <f t="shared" si="3"/>
        <v>ü</v>
      </c>
      <c r="N13" s="63">
        <v>100</v>
      </c>
      <c r="O13" s="64" t="s">
        <v>32</v>
      </c>
      <c r="P13" s="4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1:41" ht="24" customHeight="1" x14ac:dyDescent="0.4">
      <c r="A14" s="56">
        <v>5</v>
      </c>
      <c r="B14" s="57" t="s">
        <v>40</v>
      </c>
      <c r="C14" s="22"/>
      <c r="D14" s="58">
        <v>10</v>
      </c>
      <c r="E14" s="59">
        <f>'รายละเอียด 1.8.2'!C71</f>
        <v>619032.40999999992</v>
      </c>
      <c r="F14" s="59">
        <f>'รายละเอียด 1.8.2'!E71</f>
        <v>55217.889999999992</v>
      </c>
      <c r="G14" s="60">
        <f t="shared" si="0"/>
        <v>674250.29999999993</v>
      </c>
      <c r="H14" s="59">
        <f>'รายละเอียด 1.8.2'!G71</f>
        <v>526561.72</v>
      </c>
      <c r="I14" s="59">
        <f>'รายละเอียด 1.8.2'!I71</f>
        <v>73781.179999999993</v>
      </c>
      <c r="J14" s="60">
        <f t="shared" si="1"/>
        <v>600342.89999999991</v>
      </c>
      <c r="K14" s="44">
        <f>IFERROR(ROUND(((G14-J14)/G14)*100,2),0)</f>
        <v>10.96</v>
      </c>
      <c r="L14" s="61">
        <f t="shared" si="2"/>
        <v>5</v>
      </c>
      <c r="M14" s="62" t="str">
        <f t="shared" si="3"/>
        <v>ü</v>
      </c>
      <c r="N14" s="64">
        <v>10.96</v>
      </c>
      <c r="O14" s="64" t="s">
        <v>38</v>
      </c>
      <c r="P14" s="4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1:41" ht="24" customHeight="1" x14ac:dyDescent="0.4">
      <c r="A15" s="74" t="s">
        <v>41</v>
      </c>
      <c r="B15" s="21"/>
      <c r="C15" s="22"/>
      <c r="D15" s="66"/>
      <c r="E15" s="67"/>
      <c r="F15" s="67"/>
      <c r="G15" s="67"/>
      <c r="H15" s="67"/>
      <c r="I15" s="67"/>
      <c r="J15" s="67"/>
      <c r="K15" s="68"/>
      <c r="L15" s="69"/>
      <c r="M15" s="70"/>
      <c r="N15" s="71"/>
      <c r="O15" s="71"/>
      <c r="P15" s="4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1:41" ht="24" customHeight="1" x14ac:dyDescent="0.4">
      <c r="A16" s="56">
        <v>6</v>
      </c>
      <c r="B16" s="57" t="s">
        <v>42</v>
      </c>
      <c r="C16" s="22"/>
      <c r="D16" s="58">
        <v>10</v>
      </c>
      <c r="E16" s="59">
        <f>'รายละเอียด 1.8.2'!C84</f>
        <v>682653.70000000007</v>
      </c>
      <c r="F16" s="59">
        <f>'รายละเอียด 1.8.2'!E84</f>
        <v>360536.16</v>
      </c>
      <c r="G16" s="60">
        <f t="shared" ref="G16:G17" si="4">SUM(E16:F16)</f>
        <v>1043189.8600000001</v>
      </c>
      <c r="H16" s="59">
        <f>'รายละเอียด 1.8.2'!G84</f>
        <v>941343.77</v>
      </c>
      <c r="I16" s="59">
        <f>'รายละเอียด 1.8.2'!I84</f>
        <v>997484.01000000013</v>
      </c>
      <c r="J16" s="60">
        <f>SUM(H16:I16)-'รายละเอียด 1.8.2'!K84</f>
        <v>1938827.7800000003</v>
      </c>
      <c r="K16" s="44">
        <f>IFERROR(ROUND(((G16-J16)/G16)*100,2),0)</f>
        <v>-85.86</v>
      </c>
      <c r="L16" s="61">
        <f t="shared" ref="L16:L17" si="5">IF(K16=0,0,IF(K16="N/A",1,IF(K16&lt;=Q$5,1,IF(K16=R$5,2,IF(K16&lt;R$5,(((K16-Q$5)/U$3)+1),IF(K16=S$5,3,IF(K16&lt;S$5,(((K16-R$5)/U$3)+2),IF(K16=T$5,4,IF(K16&lt;T$5,(((K16-S$5)/U$3)+3),IF(K16&gt;=U$5,5,IF(K16&lt;U$5,(((K16-T$5)/U$3)+4),0)))))))))))</f>
        <v>1</v>
      </c>
      <c r="M16" s="62" t="str">
        <f t="shared" ref="M16:M17" si="6">IF(L16=5,"ü","û")</f>
        <v>û</v>
      </c>
      <c r="N16" s="44">
        <v>10</v>
      </c>
      <c r="O16" s="64" t="s">
        <v>32</v>
      </c>
      <c r="P16" s="4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1:41" ht="24" customHeight="1" x14ac:dyDescent="0.4">
      <c r="A17" s="75" t="s">
        <v>43</v>
      </c>
      <c r="B17" s="21"/>
      <c r="C17" s="22"/>
      <c r="D17" s="76">
        <v>10</v>
      </c>
      <c r="E17" s="77">
        <f t="shared" ref="E17:F17" si="7">SUM(E6:E16)</f>
        <v>37535273.009999998</v>
      </c>
      <c r="F17" s="77">
        <f t="shared" si="7"/>
        <v>3099719.9050000007</v>
      </c>
      <c r="G17" s="77">
        <f t="shared" si="4"/>
        <v>40634992.914999999</v>
      </c>
      <c r="H17" s="77">
        <f t="shared" ref="H17:I17" si="8">SUM(H6:H16)</f>
        <v>32951696.18</v>
      </c>
      <c r="I17" s="77">
        <f t="shared" si="8"/>
        <v>3216181.2600000007</v>
      </c>
      <c r="J17" s="77">
        <f t="shared" ref="J17" si="9">SUM(H17:I17)</f>
        <v>36167877.439999998</v>
      </c>
      <c r="K17" s="78">
        <f t="shared" ref="K17" si="10">IFERROR(ROUND(((G17-J17)/G17)*100,2),0)</f>
        <v>10.99</v>
      </c>
      <c r="L17" s="79">
        <f t="shared" si="5"/>
        <v>5</v>
      </c>
      <c r="M17" s="80" t="str">
        <f t="shared" si="6"/>
        <v>ü</v>
      </c>
      <c r="N17" s="81"/>
      <c r="O17" s="81"/>
      <c r="P17" s="4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1:41" ht="24" customHeight="1" x14ac:dyDescent="0.4">
      <c r="A18" s="82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spans="1:41" ht="24" customHeight="1" x14ac:dyDescent="0.4">
      <c r="A19" s="83" t="s">
        <v>44</v>
      </c>
      <c r="B19" s="5"/>
      <c r="C19" s="84" t="s">
        <v>45</v>
      </c>
      <c r="D19" s="2"/>
      <c r="E19" s="2"/>
      <c r="F19" s="2"/>
      <c r="G19" s="2"/>
      <c r="H19" s="2"/>
      <c r="I19" s="2"/>
      <c r="J19" s="5"/>
      <c r="K19" s="85" t="s">
        <v>2</v>
      </c>
      <c r="L19" s="86" t="s">
        <v>46</v>
      </c>
      <c r="M19" s="86" t="s">
        <v>18</v>
      </c>
      <c r="N19" s="87" t="s">
        <v>19</v>
      </c>
      <c r="O19" s="88" t="s">
        <v>20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spans="1:41" ht="24" customHeight="1" x14ac:dyDescent="0.4">
      <c r="A20" s="33"/>
      <c r="B20" s="15"/>
      <c r="C20" s="33"/>
      <c r="D20" s="10"/>
      <c r="E20" s="10"/>
      <c r="F20" s="10"/>
      <c r="G20" s="10"/>
      <c r="H20" s="10"/>
      <c r="I20" s="10"/>
      <c r="J20" s="15"/>
      <c r="K20" s="89">
        <v>5</v>
      </c>
      <c r="L20" s="90">
        <v>5</v>
      </c>
      <c r="M20" s="91" t="str">
        <f>IF(L20=5,"ü","û")</f>
        <v>ü</v>
      </c>
      <c r="N20" s="64">
        <v>5</v>
      </c>
      <c r="O20" s="92" t="s">
        <v>38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1:41" ht="24" customHeight="1" x14ac:dyDescent="0.4">
      <c r="A21" s="8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1:41" ht="24" customHeight="1" x14ac:dyDescent="0.4">
      <c r="A22" s="8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spans="1:41" ht="24" customHeight="1" x14ac:dyDescent="0.4">
      <c r="A23" s="8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spans="1:41" ht="24" customHeight="1" x14ac:dyDescent="0.4">
      <c r="A24" s="8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1:41" ht="24" customHeight="1" x14ac:dyDescent="0.4">
      <c r="A25" s="8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1:41" ht="24" customHeight="1" x14ac:dyDescent="0.4">
      <c r="A26" s="8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1:41" ht="24" customHeight="1" x14ac:dyDescent="0.4">
      <c r="A27" s="82" t="str">
        <f t="shared" ref="A27:K40" si="11">A4</f>
        <v>ลำดับ</v>
      </c>
      <c r="B27" s="8" t="str">
        <f t="shared" si="11"/>
        <v>หน่วยงาน</v>
      </c>
      <c r="C27" s="8" t="s">
        <v>47</v>
      </c>
      <c r="D27" s="8" t="str">
        <f t="shared" ref="D27:F27" si="12">D4</f>
        <v>เป้าหมาย</v>
      </c>
      <c r="E27" s="8" t="str">
        <f t="shared" si="12"/>
        <v>ปีงบประมาณ พ.ศ. 2564</v>
      </c>
      <c r="F27" s="8">
        <f t="shared" si="12"/>
        <v>0</v>
      </c>
      <c r="G27" s="8" t="s">
        <v>48</v>
      </c>
      <c r="H27" s="8" t="str">
        <f t="shared" ref="H27:I27" si="13">H4</f>
        <v>ปีงบประมาณ พ.ศ. 2565</v>
      </c>
      <c r="I27" s="8">
        <f t="shared" si="13"/>
        <v>0</v>
      </c>
      <c r="J27" s="8" t="s">
        <v>49</v>
      </c>
      <c r="K27" s="8" t="str">
        <f>K4</f>
        <v>คิดเป็นร้อยละ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1:41" ht="24" hidden="1" customHeight="1" x14ac:dyDescent="0.4">
      <c r="A28" s="82">
        <f t="shared" si="11"/>
        <v>0</v>
      </c>
      <c r="B28" s="8">
        <f t="shared" si="11"/>
        <v>0</v>
      </c>
      <c r="C28" s="8">
        <f t="shared" si="11"/>
        <v>0</v>
      </c>
      <c r="D28" s="8">
        <f t="shared" si="11"/>
        <v>0</v>
      </c>
      <c r="E28" s="8" t="str">
        <f t="shared" si="11"/>
        <v>ค่าไฟ</v>
      </c>
      <c r="F28" s="8" t="str">
        <f t="shared" si="11"/>
        <v>ค่าน้ำ</v>
      </c>
      <c r="G28" s="8" t="str">
        <f t="shared" si="11"/>
        <v>รวม</v>
      </c>
      <c r="H28" s="8" t="str">
        <f t="shared" si="11"/>
        <v>ค่าไฟ</v>
      </c>
      <c r="I28" s="8" t="str">
        <f t="shared" si="11"/>
        <v>ค่าน้ำ</v>
      </c>
      <c r="J28" s="8" t="str">
        <f t="shared" si="11"/>
        <v>รวม</v>
      </c>
      <c r="K28" s="8">
        <f t="shared" si="11"/>
        <v>0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1:41" ht="24" customHeight="1" x14ac:dyDescent="0.4">
      <c r="A29" s="82" t="str">
        <f t="shared" si="11"/>
        <v>พื้นที่จังหวัดกรุงเทพมหานคร</v>
      </c>
      <c r="B29" s="8">
        <f t="shared" si="11"/>
        <v>0</v>
      </c>
      <c r="C29" s="8" t="s">
        <v>50</v>
      </c>
      <c r="D29" s="8">
        <f t="shared" si="11"/>
        <v>0</v>
      </c>
      <c r="E29" s="93">
        <f>E6</f>
        <v>28878029.779999997</v>
      </c>
      <c r="F29" s="93">
        <f>F6</f>
        <v>2450657.8250000002</v>
      </c>
      <c r="G29" s="93">
        <f>G6</f>
        <v>31328687.604999997</v>
      </c>
      <c r="H29" s="93">
        <f t="shared" si="11"/>
        <v>24041265</v>
      </c>
      <c r="I29" s="93">
        <f t="shared" si="11"/>
        <v>2002173.3</v>
      </c>
      <c r="J29" s="93">
        <f t="shared" si="11"/>
        <v>26043438.300000001</v>
      </c>
      <c r="K29" s="23">
        <f t="shared" si="11"/>
        <v>16.87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1:41" ht="24" hidden="1" customHeight="1" x14ac:dyDescent="0.4">
      <c r="A30" s="82" t="str">
        <f t="shared" si="11"/>
        <v>พื้นที่จังหวัดอุดรธานี</v>
      </c>
      <c r="B30" s="8">
        <f t="shared" si="11"/>
        <v>0</v>
      </c>
      <c r="C30" s="8">
        <f t="shared" si="11"/>
        <v>0</v>
      </c>
      <c r="D30" s="94">
        <f t="shared" si="11"/>
        <v>0</v>
      </c>
      <c r="E30" s="93">
        <f t="shared" si="11"/>
        <v>0</v>
      </c>
      <c r="F30" s="93">
        <f t="shared" si="11"/>
        <v>0</v>
      </c>
      <c r="G30" s="93">
        <f t="shared" si="11"/>
        <v>0</v>
      </c>
      <c r="H30" s="93">
        <f t="shared" si="11"/>
        <v>0</v>
      </c>
      <c r="I30" s="93">
        <f t="shared" si="11"/>
        <v>0</v>
      </c>
      <c r="J30" s="93">
        <f t="shared" si="11"/>
        <v>0</v>
      </c>
      <c r="K30" s="23">
        <f t="shared" si="11"/>
        <v>0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1:41" ht="24" customHeight="1" x14ac:dyDescent="0.4">
      <c r="A31" s="82">
        <f t="shared" si="11"/>
        <v>1</v>
      </c>
      <c r="B31" s="8" t="str">
        <f t="shared" si="11"/>
        <v>20) ศูนย์การศึกษา จ.อุดรธานี</v>
      </c>
      <c r="C31" s="8" t="s">
        <v>51</v>
      </c>
      <c r="D31" s="94">
        <f t="shared" si="11"/>
        <v>10</v>
      </c>
      <c r="E31" s="93">
        <f t="shared" si="11"/>
        <v>453063.69000000006</v>
      </c>
      <c r="F31" s="93">
        <f t="shared" si="11"/>
        <v>92288.910000000018</v>
      </c>
      <c r="G31" s="93">
        <f t="shared" si="11"/>
        <v>545352.60000000009</v>
      </c>
      <c r="H31" s="93">
        <f t="shared" si="11"/>
        <v>436269.39</v>
      </c>
      <c r="I31" s="93">
        <f t="shared" si="11"/>
        <v>49226.84</v>
      </c>
      <c r="J31" s="93">
        <f t="shared" si="11"/>
        <v>485496.23</v>
      </c>
      <c r="K31" s="23">
        <f t="shared" si="11"/>
        <v>10.98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spans="1:41" ht="24" hidden="1" customHeight="1" x14ac:dyDescent="0.4">
      <c r="A32" s="82" t="str">
        <f t="shared" si="11"/>
        <v>พื้นที่จังหวัดนครปฐม</v>
      </c>
      <c r="B32" s="8">
        <f t="shared" si="11"/>
        <v>0</v>
      </c>
      <c r="C32" s="8">
        <f t="shared" si="11"/>
        <v>0</v>
      </c>
      <c r="D32" s="94">
        <f t="shared" si="11"/>
        <v>0</v>
      </c>
      <c r="E32" s="93">
        <f t="shared" si="11"/>
        <v>0</v>
      </c>
      <c r="F32" s="93">
        <f t="shared" si="11"/>
        <v>0</v>
      </c>
      <c r="G32" s="93">
        <f t="shared" si="11"/>
        <v>0</v>
      </c>
      <c r="H32" s="93">
        <f t="shared" si="11"/>
        <v>0</v>
      </c>
      <c r="I32" s="93">
        <f t="shared" si="11"/>
        <v>0</v>
      </c>
      <c r="J32" s="93">
        <f t="shared" si="11"/>
        <v>0</v>
      </c>
      <c r="K32" s="23">
        <f t="shared" si="11"/>
        <v>0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</row>
    <row r="33" spans="1:41" ht="24" customHeight="1" x14ac:dyDescent="0.4">
      <c r="A33" s="82">
        <f t="shared" si="11"/>
        <v>2</v>
      </c>
      <c r="B33" s="8" t="str">
        <f t="shared" si="11"/>
        <v>21) วิทยาเขตนครปฐม</v>
      </c>
      <c r="C33" s="8" t="s">
        <v>52</v>
      </c>
      <c r="D33" s="94">
        <f t="shared" si="11"/>
        <v>10</v>
      </c>
      <c r="E33" s="93">
        <f t="shared" si="11"/>
        <v>4911333.87</v>
      </c>
      <c r="F33" s="93">
        <f t="shared" si="11"/>
        <v>120</v>
      </c>
      <c r="G33" s="93">
        <f t="shared" si="11"/>
        <v>4911453.87</v>
      </c>
      <c r="H33" s="93">
        <f t="shared" si="11"/>
        <v>5229478.01</v>
      </c>
      <c r="I33" s="93">
        <f t="shared" si="11"/>
        <v>120</v>
      </c>
      <c r="J33" s="93">
        <f t="shared" si="11"/>
        <v>5229598.01</v>
      </c>
      <c r="K33" s="23">
        <f t="shared" si="11"/>
        <v>-6.48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</row>
    <row r="34" spans="1:41" ht="24" hidden="1" customHeight="1" x14ac:dyDescent="0.4">
      <c r="A34" s="82" t="str">
        <f t="shared" si="11"/>
        <v>พื้นที่จังหวัดสมุทรสงคราม</v>
      </c>
      <c r="B34" s="8">
        <f t="shared" si="11"/>
        <v>0</v>
      </c>
      <c r="C34" s="8">
        <f t="shared" si="11"/>
        <v>0</v>
      </c>
      <c r="D34" s="94">
        <f t="shared" si="11"/>
        <v>0</v>
      </c>
      <c r="E34" s="93">
        <f t="shared" si="11"/>
        <v>0</v>
      </c>
      <c r="F34" s="93">
        <f t="shared" si="11"/>
        <v>0</v>
      </c>
      <c r="G34" s="93">
        <f t="shared" si="11"/>
        <v>0</v>
      </c>
      <c r="H34" s="93">
        <f t="shared" si="11"/>
        <v>0</v>
      </c>
      <c r="I34" s="93">
        <f t="shared" si="11"/>
        <v>0</v>
      </c>
      <c r="J34" s="93">
        <f t="shared" si="11"/>
        <v>0</v>
      </c>
      <c r="K34" s="23">
        <f t="shared" si="11"/>
        <v>0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</row>
    <row r="35" spans="1:41" ht="24" customHeight="1" x14ac:dyDescent="0.4">
      <c r="A35" s="82">
        <f t="shared" si="11"/>
        <v>3</v>
      </c>
      <c r="B35" s="8" t="str">
        <f t="shared" si="11"/>
        <v>26) วิทยาเขตสมุทรสงคราม</v>
      </c>
      <c r="C35" s="8" t="s">
        <v>53</v>
      </c>
      <c r="D35" s="94">
        <f t="shared" si="11"/>
        <v>10</v>
      </c>
      <c r="E35" s="93">
        <f t="shared" si="11"/>
        <v>264585.54000000004</v>
      </c>
      <c r="F35" s="93">
        <f t="shared" si="11"/>
        <v>67028.62000000001</v>
      </c>
      <c r="G35" s="93">
        <f t="shared" si="11"/>
        <v>331614.16000000003</v>
      </c>
      <c r="H35" s="93">
        <f t="shared" si="11"/>
        <v>240268.75999999998</v>
      </c>
      <c r="I35" s="93">
        <f t="shared" si="11"/>
        <v>39819.53</v>
      </c>
      <c r="J35" s="93">
        <f t="shared" si="11"/>
        <v>280088.28999999998</v>
      </c>
      <c r="K35" s="23">
        <f t="shared" si="11"/>
        <v>15.54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</row>
    <row r="36" spans="1:41" ht="24" customHeight="1" x14ac:dyDescent="0.4">
      <c r="A36" s="82">
        <f t="shared" si="11"/>
        <v>4</v>
      </c>
      <c r="B36" s="8" t="str">
        <f t="shared" si="11"/>
        <v>27) วิทยาลัยสหเวชศาสตร์</v>
      </c>
      <c r="C36" s="8" t="s">
        <v>54</v>
      </c>
      <c r="D36" s="94">
        <f t="shared" si="11"/>
        <v>10</v>
      </c>
      <c r="E36" s="93">
        <f t="shared" si="11"/>
        <v>1726574.02</v>
      </c>
      <c r="F36" s="93">
        <f t="shared" si="11"/>
        <v>73870.5</v>
      </c>
      <c r="G36" s="93">
        <f t="shared" si="11"/>
        <v>1800444.52</v>
      </c>
      <c r="H36" s="93">
        <f t="shared" si="11"/>
        <v>1536509.53</v>
      </c>
      <c r="I36" s="93">
        <f t="shared" si="11"/>
        <v>53576.399999999994</v>
      </c>
      <c r="J36" s="93">
        <f t="shared" si="11"/>
        <v>1590085.93</v>
      </c>
      <c r="K36" s="23">
        <f t="shared" si="11"/>
        <v>11.68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</row>
    <row r="37" spans="1:41" ht="24" customHeight="1" x14ac:dyDescent="0.4">
      <c r="A37" s="82">
        <f t="shared" si="11"/>
        <v>5</v>
      </c>
      <c r="B37" s="8" t="str">
        <f t="shared" si="11"/>
        <v>28) สถาบันส่งเสริมและพัฒนาสุขภาพสังคมสูงวัย</v>
      </c>
      <c r="C37" s="8" t="s">
        <v>55</v>
      </c>
      <c r="D37" s="94">
        <f t="shared" si="11"/>
        <v>10</v>
      </c>
      <c r="E37" s="93">
        <f t="shared" si="11"/>
        <v>619032.40999999992</v>
      </c>
      <c r="F37" s="93">
        <f t="shared" si="11"/>
        <v>55217.889999999992</v>
      </c>
      <c r="G37" s="93">
        <f t="shared" si="11"/>
        <v>674250.29999999993</v>
      </c>
      <c r="H37" s="93">
        <f t="shared" si="11"/>
        <v>526561.72</v>
      </c>
      <c r="I37" s="93">
        <f t="shared" si="11"/>
        <v>73781.179999999993</v>
      </c>
      <c r="J37" s="93">
        <f t="shared" si="11"/>
        <v>600342.89999999991</v>
      </c>
      <c r="K37" s="23">
        <f t="shared" si="11"/>
        <v>10.96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</row>
    <row r="38" spans="1:41" ht="24" hidden="1" customHeight="1" x14ac:dyDescent="0.4">
      <c r="A38" s="82" t="str">
        <f t="shared" si="11"/>
        <v>พื้นที่จังหวัดระนอง</v>
      </c>
      <c r="B38" s="8">
        <f t="shared" si="11"/>
        <v>0</v>
      </c>
      <c r="C38" s="8">
        <f t="shared" si="11"/>
        <v>0</v>
      </c>
      <c r="D38" s="94">
        <f t="shared" si="11"/>
        <v>0</v>
      </c>
      <c r="E38" s="93">
        <f t="shared" si="11"/>
        <v>0</v>
      </c>
      <c r="F38" s="93">
        <f t="shared" si="11"/>
        <v>0</v>
      </c>
      <c r="G38" s="93">
        <f t="shared" si="11"/>
        <v>0</v>
      </c>
      <c r="H38" s="93">
        <f t="shared" si="11"/>
        <v>0</v>
      </c>
      <c r="I38" s="93">
        <f t="shared" si="11"/>
        <v>0</v>
      </c>
      <c r="J38" s="93">
        <f t="shared" si="11"/>
        <v>0</v>
      </c>
      <c r="K38" s="23">
        <f t="shared" si="11"/>
        <v>0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</row>
    <row r="39" spans="1:41" ht="24" customHeight="1" x14ac:dyDescent="0.4">
      <c r="A39" s="82">
        <f t="shared" si="11"/>
        <v>6</v>
      </c>
      <c r="B39" s="8" t="str">
        <f t="shared" si="11"/>
        <v>29) ศูนย์การศึกษา จ.ระนอง</v>
      </c>
      <c r="C39" s="8" t="s">
        <v>56</v>
      </c>
      <c r="D39" s="94">
        <f t="shared" si="11"/>
        <v>10</v>
      </c>
      <c r="E39" s="93">
        <f t="shared" si="11"/>
        <v>682653.70000000007</v>
      </c>
      <c r="F39" s="93">
        <f t="shared" si="11"/>
        <v>360536.16</v>
      </c>
      <c r="G39" s="93">
        <f t="shared" si="11"/>
        <v>1043189.8600000001</v>
      </c>
      <c r="H39" s="93">
        <f t="shared" si="11"/>
        <v>941343.77</v>
      </c>
      <c r="I39" s="93">
        <f t="shared" si="11"/>
        <v>997484.01000000013</v>
      </c>
      <c r="J39" s="93">
        <f t="shared" si="11"/>
        <v>1938827.7800000003</v>
      </c>
      <c r="K39" s="23">
        <f t="shared" si="11"/>
        <v>-85.86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</row>
    <row r="40" spans="1:41" ht="24" customHeight="1" x14ac:dyDescent="0.4">
      <c r="A40" s="82" t="str">
        <f t="shared" si="11"/>
        <v>ระดับมหาวิทยาลัย</v>
      </c>
      <c r="B40" s="8">
        <f t="shared" si="11"/>
        <v>0</v>
      </c>
      <c r="C40" s="8" t="s">
        <v>57</v>
      </c>
      <c r="D40" s="94">
        <f t="shared" si="11"/>
        <v>10</v>
      </c>
      <c r="E40" s="93">
        <f t="shared" si="11"/>
        <v>37535273.009999998</v>
      </c>
      <c r="F40" s="93">
        <f t="shared" si="11"/>
        <v>3099719.9050000007</v>
      </c>
      <c r="G40" s="93">
        <f t="shared" si="11"/>
        <v>40634992.914999999</v>
      </c>
      <c r="H40" s="93">
        <f t="shared" si="11"/>
        <v>32951696.18</v>
      </c>
      <c r="I40" s="93">
        <f t="shared" si="11"/>
        <v>3216181.2600000007</v>
      </c>
      <c r="J40" s="93">
        <f t="shared" si="11"/>
        <v>36167877.439999998</v>
      </c>
      <c r="K40" s="23">
        <f t="shared" si="11"/>
        <v>10.99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</row>
    <row r="41" spans="1:41" ht="24" customHeight="1" x14ac:dyDescent="0.4">
      <c r="A41" s="82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</row>
    <row r="42" spans="1:41" ht="24" customHeight="1" x14ac:dyDescent="0.4">
      <c r="A42" s="8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</row>
    <row r="43" spans="1:41" ht="24" customHeight="1" x14ac:dyDescent="0.4">
      <c r="A43" s="8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</row>
    <row r="44" spans="1:41" ht="24" customHeight="1" x14ac:dyDescent="0.4">
      <c r="A44" s="8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</row>
    <row r="45" spans="1:41" ht="24" customHeight="1" x14ac:dyDescent="0.4">
      <c r="A45" s="8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</row>
    <row r="46" spans="1:41" ht="24" customHeight="1" x14ac:dyDescent="0.4">
      <c r="A46" s="8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</row>
    <row r="47" spans="1:41" ht="24" customHeight="1" x14ac:dyDescent="0.4">
      <c r="A47" s="8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</row>
    <row r="48" spans="1:41" ht="24" customHeight="1" x14ac:dyDescent="0.4">
      <c r="A48" s="8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</row>
    <row r="49" spans="1:41" ht="24" customHeight="1" x14ac:dyDescent="0.4">
      <c r="A49" s="8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</row>
    <row r="50" spans="1:41" ht="24" customHeight="1" x14ac:dyDescent="0.4">
      <c r="A50" s="8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</row>
    <row r="51" spans="1:41" ht="24" customHeight="1" x14ac:dyDescent="0.4">
      <c r="A51" s="8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</row>
    <row r="52" spans="1:41" ht="24" customHeight="1" x14ac:dyDescent="0.4">
      <c r="A52" s="8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</row>
    <row r="53" spans="1:41" ht="24" customHeight="1" x14ac:dyDescent="0.4">
      <c r="A53" s="8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</row>
    <row r="54" spans="1:41" ht="24" customHeight="1" x14ac:dyDescent="0.4">
      <c r="A54" s="8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</row>
    <row r="55" spans="1:41" ht="24" customHeight="1" x14ac:dyDescent="0.4">
      <c r="A55" s="8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</row>
    <row r="56" spans="1:41" ht="24" customHeight="1" x14ac:dyDescent="0.4">
      <c r="A56" s="8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</row>
    <row r="57" spans="1:41" ht="24" customHeight="1" x14ac:dyDescent="0.4">
      <c r="A57" s="8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</row>
    <row r="58" spans="1:41" ht="24" customHeight="1" x14ac:dyDescent="0.4">
      <c r="A58" s="8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</row>
    <row r="59" spans="1:41" ht="24" customHeight="1" x14ac:dyDescent="0.4">
      <c r="A59" s="8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</row>
    <row r="60" spans="1:41" ht="24" customHeight="1" x14ac:dyDescent="0.4">
      <c r="A60" s="8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</row>
    <row r="61" spans="1:41" ht="24" customHeight="1" x14ac:dyDescent="0.4">
      <c r="A61" s="8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</row>
    <row r="62" spans="1:41" ht="24" customHeight="1" x14ac:dyDescent="0.4">
      <c r="A62" s="8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</row>
    <row r="63" spans="1:41" ht="24" customHeight="1" x14ac:dyDescent="0.4">
      <c r="A63" s="8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</row>
    <row r="64" spans="1:41" ht="24" customHeight="1" x14ac:dyDescent="0.4">
      <c r="A64" s="8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</row>
    <row r="65" spans="1:41" ht="24" customHeight="1" x14ac:dyDescent="0.4">
      <c r="A65" s="8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</row>
    <row r="66" spans="1:41" ht="24" customHeight="1" x14ac:dyDescent="0.4">
      <c r="A66" s="8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</row>
    <row r="67" spans="1:41" ht="24" customHeight="1" x14ac:dyDescent="0.4">
      <c r="A67" s="8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</row>
    <row r="68" spans="1:41" ht="24" customHeight="1" x14ac:dyDescent="0.4">
      <c r="A68" s="8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</row>
    <row r="69" spans="1:41" ht="24" customHeight="1" x14ac:dyDescent="0.4">
      <c r="A69" s="8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</row>
    <row r="70" spans="1:41" ht="24" customHeight="1" x14ac:dyDescent="0.4">
      <c r="A70" s="8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</row>
    <row r="71" spans="1:41" ht="24" customHeight="1" x14ac:dyDescent="0.4">
      <c r="A71" s="8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</row>
    <row r="72" spans="1:41" ht="24" customHeight="1" x14ac:dyDescent="0.4">
      <c r="A72" s="8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</row>
    <row r="73" spans="1:41" ht="24" customHeight="1" x14ac:dyDescent="0.4">
      <c r="A73" s="8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</row>
    <row r="74" spans="1:41" ht="24" customHeight="1" x14ac:dyDescent="0.4">
      <c r="A74" s="8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</row>
    <row r="75" spans="1:41" ht="24" customHeight="1" x14ac:dyDescent="0.4">
      <c r="A75" s="8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</row>
    <row r="76" spans="1:41" ht="24" customHeight="1" x14ac:dyDescent="0.4">
      <c r="A76" s="8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</row>
    <row r="77" spans="1:41" ht="24" customHeight="1" x14ac:dyDescent="0.4">
      <c r="A77" s="8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</row>
    <row r="78" spans="1:41" ht="24" customHeight="1" x14ac:dyDescent="0.4">
      <c r="A78" s="8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</row>
    <row r="79" spans="1:41" ht="24" customHeight="1" x14ac:dyDescent="0.4">
      <c r="A79" s="8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</row>
    <row r="80" spans="1:41" ht="24" customHeight="1" x14ac:dyDescent="0.4">
      <c r="A80" s="8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</row>
    <row r="81" spans="1:41" ht="24" customHeight="1" x14ac:dyDescent="0.4">
      <c r="A81" s="8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</row>
    <row r="82" spans="1:41" ht="24" customHeight="1" x14ac:dyDescent="0.4">
      <c r="A82" s="8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</row>
    <row r="83" spans="1:41" ht="24" customHeight="1" x14ac:dyDescent="0.4">
      <c r="A83" s="8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</row>
    <row r="84" spans="1:41" ht="24" customHeight="1" x14ac:dyDescent="0.4">
      <c r="A84" s="8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</row>
    <row r="85" spans="1:41" ht="24" customHeight="1" x14ac:dyDescent="0.4">
      <c r="A85" s="82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</row>
    <row r="86" spans="1:41" ht="24" customHeight="1" x14ac:dyDescent="0.4">
      <c r="A86" s="82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</row>
    <row r="87" spans="1:41" ht="24" customHeight="1" x14ac:dyDescent="0.4">
      <c r="A87" s="82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</row>
    <row r="88" spans="1:41" ht="24" customHeight="1" x14ac:dyDescent="0.4">
      <c r="A88" s="82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</row>
    <row r="89" spans="1:41" ht="24" customHeight="1" x14ac:dyDescent="0.4">
      <c r="A89" s="8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</row>
    <row r="90" spans="1:41" ht="24" customHeight="1" x14ac:dyDescent="0.4">
      <c r="A90" s="82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</row>
    <row r="91" spans="1:41" ht="24" customHeight="1" x14ac:dyDescent="0.4">
      <c r="A91" s="8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</row>
    <row r="92" spans="1:41" ht="24" customHeight="1" x14ac:dyDescent="0.4">
      <c r="A92" s="82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</row>
    <row r="93" spans="1:41" ht="24" customHeight="1" x14ac:dyDescent="0.4">
      <c r="A93" s="82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</row>
    <row r="94" spans="1:41" ht="24" customHeight="1" x14ac:dyDescent="0.4">
      <c r="A94" s="82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</row>
    <row r="95" spans="1:41" ht="24" customHeight="1" x14ac:dyDescent="0.4">
      <c r="A95" s="82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</row>
    <row r="96" spans="1:41" ht="24" customHeight="1" x14ac:dyDescent="0.4">
      <c r="A96" s="82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</row>
    <row r="97" spans="1:41" ht="24" customHeight="1" x14ac:dyDescent="0.4">
      <c r="A97" s="82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</row>
    <row r="98" spans="1:41" ht="24" customHeight="1" x14ac:dyDescent="0.4">
      <c r="A98" s="82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</row>
    <row r="99" spans="1:41" ht="24" customHeight="1" x14ac:dyDescent="0.4">
      <c r="A99" s="82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</row>
    <row r="100" spans="1:41" ht="24" customHeight="1" x14ac:dyDescent="0.4">
      <c r="A100" s="82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</row>
    <row r="101" spans="1:41" ht="24" customHeight="1" x14ac:dyDescent="0.4">
      <c r="A101" s="82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</row>
    <row r="102" spans="1:41" ht="24" customHeight="1" x14ac:dyDescent="0.4">
      <c r="A102" s="8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</row>
    <row r="103" spans="1:41" ht="24" customHeight="1" x14ac:dyDescent="0.4">
      <c r="A103" s="82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</row>
    <row r="104" spans="1:41" ht="24" customHeight="1" x14ac:dyDescent="0.4">
      <c r="A104" s="82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</row>
    <row r="105" spans="1:41" ht="24" customHeight="1" x14ac:dyDescent="0.4">
      <c r="A105" s="82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</row>
    <row r="106" spans="1:41" ht="24" customHeight="1" x14ac:dyDescent="0.4">
      <c r="A106" s="82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</row>
    <row r="107" spans="1:41" ht="24" customHeight="1" x14ac:dyDescent="0.4">
      <c r="A107" s="82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</row>
    <row r="108" spans="1:41" ht="24" customHeight="1" x14ac:dyDescent="0.4">
      <c r="A108" s="82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</row>
    <row r="109" spans="1:41" ht="24" customHeight="1" x14ac:dyDescent="0.4">
      <c r="A109" s="82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</row>
    <row r="110" spans="1:41" ht="24" customHeight="1" x14ac:dyDescent="0.4">
      <c r="A110" s="82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</row>
    <row r="111" spans="1:41" ht="24" customHeight="1" x14ac:dyDescent="0.4">
      <c r="A111" s="82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</row>
    <row r="112" spans="1:41" ht="24" customHeight="1" x14ac:dyDescent="0.4">
      <c r="A112" s="82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</row>
    <row r="113" spans="1:41" ht="24" customHeight="1" x14ac:dyDescent="0.4">
      <c r="A113" s="82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</row>
    <row r="114" spans="1:41" ht="24" customHeight="1" x14ac:dyDescent="0.4">
      <c r="A114" s="82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</row>
    <row r="115" spans="1:41" ht="24" customHeight="1" x14ac:dyDescent="0.4">
      <c r="A115" s="82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</row>
    <row r="116" spans="1:41" ht="24" customHeight="1" x14ac:dyDescent="0.4">
      <c r="A116" s="82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</row>
    <row r="117" spans="1:41" ht="24" customHeight="1" x14ac:dyDescent="0.4">
      <c r="A117" s="82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</row>
    <row r="118" spans="1:41" ht="24" customHeight="1" x14ac:dyDescent="0.4">
      <c r="A118" s="8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</row>
    <row r="119" spans="1:41" ht="24" customHeight="1" x14ac:dyDescent="0.4">
      <c r="A119" s="8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</row>
    <row r="120" spans="1:41" ht="24" customHeight="1" x14ac:dyDescent="0.4">
      <c r="A120" s="8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</row>
    <row r="121" spans="1:41" ht="24" customHeight="1" x14ac:dyDescent="0.4">
      <c r="A121" s="8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</row>
    <row r="122" spans="1:41" ht="24" customHeight="1" x14ac:dyDescent="0.4">
      <c r="A122" s="8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</row>
    <row r="123" spans="1:41" ht="24" customHeight="1" x14ac:dyDescent="0.4">
      <c r="A123" s="8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</row>
    <row r="124" spans="1:41" ht="24" customHeight="1" x14ac:dyDescent="0.4">
      <c r="A124" s="8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</row>
    <row r="125" spans="1:41" ht="24" customHeight="1" x14ac:dyDescent="0.4">
      <c r="A125" s="8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</row>
    <row r="126" spans="1:41" ht="24" customHeight="1" x14ac:dyDescent="0.4">
      <c r="A126" s="8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</row>
    <row r="127" spans="1:41" ht="24" customHeight="1" x14ac:dyDescent="0.4">
      <c r="A127" s="8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</row>
    <row r="128" spans="1:41" ht="24" customHeight="1" x14ac:dyDescent="0.4">
      <c r="A128" s="8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</row>
    <row r="129" spans="1:41" ht="24" customHeight="1" x14ac:dyDescent="0.4">
      <c r="A129" s="8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</row>
    <row r="130" spans="1:41" ht="24" customHeight="1" x14ac:dyDescent="0.4">
      <c r="A130" s="8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</row>
    <row r="131" spans="1:41" ht="24" customHeight="1" x14ac:dyDescent="0.4">
      <c r="A131" s="8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</row>
    <row r="132" spans="1:41" ht="24" customHeight="1" x14ac:dyDescent="0.4">
      <c r="A132" s="8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</row>
    <row r="133" spans="1:41" ht="24" customHeight="1" x14ac:dyDescent="0.4">
      <c r="A133" s="8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</row>
    <row r="134" spans="1:41" ht="24" customHeight="1" x14ac:dyDescent="0.4">
      <c r="A134" s="8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</row>
    <row r="135" spans="1:41" ht="24" customHeight="1" x14ac:dyDescent="0.4"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</row>
    <row r="136" spans="1:41" ht="24" customHeight="1" x14ac:dyDescent="0.4"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</row>
    <row r="137" spans="1:41" ht="24" customHeight="1" x14ac:dyDescent="0.4"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</row>
    <row r="138" spans="1:41" ht="24" customHeight="1" x14ac:dyDescent="0.4"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</row>
    <row r="139" spans="1:41" ht="24" customHeight="1" x14ac:dyDescent="0.4"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</row>
    <row r="140" spans="1:41" ht="24" customHeight="1" x14ac:dyDescent="0.4"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</row>
    <row r="141" spans="1:41" ht="24" customHeight="1" x14ac:dyDescent="0.4"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</row>
    <row r="142" spans="1:41" ht="24" customHeight="1" x14ac:dyDescent="0.4"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</row>
    <row r="143" spans="1:41" ht="24" customHeight="1" x14ac:dyDescent="0.4"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</row>
    <row r="144" spans="1:41" ht="24" customHeight="1" x14ac:dyDescent="0.4"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</row>
    <row r="145" spans="2:41" ht="24" customHeight="1" x14ac:dyDescent="0.4"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</row>
    <row r="146" spans="2:41" ht="24" customHeight="1" x14ac:dyDescent="0.4"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</row>
    <row r="147" spans="2:41" ht="24" customHeight="1" x14ac:dyDescent="0.4"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</row>
    <row r="148" spans="2:41" ht="24" customHeight="1" x14ac:dyDescent="0.4"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</row>
    <row r="149" spans="2:41" ht="24" customHeight="1" x14ac:dyDescent="0.4"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</row>
    <row r="150" spans="2:41" ht="24" customHeight="1" x14ac:dyDescent="0.4"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</row>
    <row r="151" spans="2:41" ht="24" customHeight="1" x14ac:dyDescent="0.4"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</row>
    <row r="152" spans="2:41" ht="24" customHeight="1" x14ac:dyDescent="0.4"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</row>
    <row r="153" spans="2:41" ht="24" customHeight="1" x14ac:dyDescent="0.4"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</row>
    <row r="154" spans="2:41" ht="24" customHeight="1" x14ac:dyDescent="0.4"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</row>
    <row r="155" spans="2:41" ht="24" customHeight="1" x14ac:dyDescent="0.4"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</row>
    <row r="156" spans="2:41" ht="24" customHeight="1" x14ac:dyDescent="0.4"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</row>
    <row r="157" spans="2:41" ht="24" customHeight="1" x14ac:dyDescent="0.4"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</row>
    <row r="158" spans="2:41" ht="24" customHeight="1" x14ac:dyDescent="0.4"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</row>
    <row r="159" spans="2:41" ht="24" customHeight="1" x14ac:dyDescent="0.4"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</row>
    <row r="160" spans="2:41" ht="24" customHeight="1" x14ac:dyDescent="0.4"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</row>
    <row r="161" spans="2:41" ht="24" customHeight="1" x14ac:dyDescent="0.4"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</row>
    <row r="162" spans="2:41" ht="24" customHeight="1" x14ac:dyDescent="0.4"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</row>
    <row r="163" spans="2:41" ht="24" customHeight="1" x14ac:dyDescent="0.4"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</row>
    <row r="164" spans="2:41" ht="24" customHeight="1" x14ac:dyDescent="0.4"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</row>
    <row r="165" spans="2:41" ht="24" customHeight="1" x14ac:dyDescent="0.4"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</row>
    <row r="166" spans="2:41" ht="24" customHeight="1" x14ac:dyDescent="0.4"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</row>
    <row r="167" spans="2:41" ht="24" customHeight="1" x14ac:dyDescent="0.4"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</row>
    <row r="168" spans="2:41" ht="24" customHeight="1" x14ac:dyDescent="0.4"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</row>
    <row r="169" spans="2:41" ht="24" customHeight="1" x14ac:dyDescent="0.4"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</row>
    <row r="170" spans="2:41" ht="24" customHeight="1" x14ac:dyDescent="0.4"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</row>
    <row r="171" spans="2:41" ht="24" customHeight="1" x14ac:dyDescent="0.4"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</row>
    <row r="172" spans="2:41" ht="24" customHeight="1" x14ac:dyDescent="0.4"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</row>
    <row r="173" spans="2:41" ht="24" customHeight="1" x14ac:dyDescent="0.4"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</row>
    <row r="174" spans="2:41" ht="24" customHeight="1" x14ac:dyDescent="0.4"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</row>
    <row r="175" spans="2:41" ht="24" customHeight="1" x14ac:dyDescent="0.4"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</row>
    <row r="176" spans="2:41" ht="24" customHeight="1" x14ac:dyDescent="0.4"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</row>
    <row r="177" spans="2:41" ht="24" customHeight="1" x14ac:dyDescent="0.4"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</row>
    <row r="178" spans="2:41" ht="24" customHeight="1" x14ac:dyDescent="0.4"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</row>
    <row r="179" spans="2:41" ht="24" customHeight="1" x14ac:dyDescent="0.4"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</row>
    <row r="180" spans="2:41" ht="24" customHeight="1" x14ac:dyDescent="0.4"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</row>
    <row r="181" spans="2:41" ht="24" customHeight="1" x14ac:dyDescent="0.4"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</row>
    <row r="182" spans="2:41" ht="24" customHeight="1" x14ac:dyDescent="0.4"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</row>
    <row r="183" spans="2:41" ht="24" customHeight="1" x14ac:dyDescent="0.4"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</row>
    <row r="184" spans="2:41" ht="24" customHeight="1" x14ac:dyDescent="0.4"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</row>
    <row r="185" spans="2:41" ht="24" customHeight="1" x14ac:dyDescent="0.4"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</row>
    <row r="186" spans="2:41" ht="24" customHeight="1" x14ac:dyDescent="0.4"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</row>
    <row r="187" spans="2:41" ht="24" customHeight="1" x14ac:dyDescent="0.4"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</row>
    <row r="188" spans="2:41" ht="24" customHeight="1" x14ac:dyDescent="0.4"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</row>
    <row r="189" spans="2:41" ht="24" customHeight="1" x14ac:dyDescent="0.4"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</row>
    <row r="190" spans="2:41" ht="24" customHeight="1" x14ac:dyDescent="0.4"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</row>
    <row r="191" spans="2:41" ht="24" customHeight="1" x14ac:dyDescent="0.4"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</row>
    <row r="192" spans="2:41" ht="24" customHeight="1" x14ac:dyDescent="0.4"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</row>
    <row r="193" spans="2:41" ht="24" customHeight="1" x14ac:dyDescent="0.4"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</row>
    <row r="194" spans="2:41" ht="24" customHeight="1" x14ac:dyDescent="0.4"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</row>
    <row r="195" spans="2:41" ht="24" customHeight="1" x14ac:dyDescent="0.4"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</row>
    <row r="196" spans="2:41" ht="24" customHeight="1" x14ac:dyDescent="0.4"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</row>
    <row r="197" spans="2:41" ht="24" customHeight="1" x14ac:dyDescent="0.4"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</row>
    <row r="198" spans="2:41" ht="24" customHeight="1" x14ac:dyDescent="0.4"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</row>
    <row r="199" spans="2:41" ht="24" customHeight="1" x14ac:dyDescent="0.4"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</row>
    <row r="200" spans="2:41" ht="24" customHeight="1" x14ac:dyDescent="0.4"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</row>
    <row r="201" spans="2:41" ht="24" customHeight="1" x14ac:dyDescent="0.4"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</row>
    <row r="202" spans="2:41" ht="24" customHeight="1" x14ac:dyDescent="0.4"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</row>
    <row r="203" spans="2:41" ht="24" customHeight="1" x14ac:dyDescent="0.4"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</row>
    <row r="204" spans="2:41" ht="24" customHeight="1" x14ac:dyDescent="0.4"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</row>
    <row r="205" spans="2:41" ht="24" customHeight="1" x14ac:dyDescent="0.4"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</row>
    <row r="206" spans="2:41" ht="24" customHeight="1" x14ac:dyDescent="0.4"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</row>
    <row r="207" spans="2:41" ht="24" customHeight="1" x14ac:dyDescent="0.4"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</row>
    <row r="208" spans="2:41" ht="24" customHeight="1" x14ac:dyDescent="0.4"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</row>
    <row r="209" spans="2:41" ht="24" customHeight="1" x14ac:dyDescent="0.4"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</row>
    <row r="210" spans="2:41" ht="24" customHeight="1" x14ac:dyDescent="0.4"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</row>
    <row r="211" spans="2:41" ht="24" customHeight="1" x14ac:dyDescent="0.4"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</row>
    <row r="212" spans="2:41" ht="24" customHeight="1" x14ac:dyDescent="0.4"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</row>
    <row r="213" spans="2:41" ht="24" customHeight="1" x14ac:dyDescent="0.4"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</row>
    <row r="214" spans="2:41" ht="24" customHeight="1" x14ac:dyDescent="0.4"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</row>
    <row r="215" spans="2:41" ht="24" customHeight="1" x14ac:dyDescent="0.4"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</row>
    <row r="216" spans="2:41" ht="24" customHeight="1" x14ac:dyDescent="0.4"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</row>
    <row r="217" spans="2:41" ht="24" customHeight="1" x14ac:dyDescent="0.4"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</row>
    <row r="218" spans="2:41" ht="24" customHeight="1" x14ac:dyDescent="0.4"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</row>
    <row r="219" spans="2:41" ht="24" customHeight="1" x14ac:dyDescent="0.4"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</row>
    <row r="220" spans="2:41" ht="24" customHeight="1" x14ac:dyDescent="0.4"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</row>
    <row r="221" spans="2:41" ht="24" customHeight="1" x14ac:dyDescent="0.4"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</row>
    <row r="222" spans="2:41" ht="24" customHeight="1" x14ac:dyDescent="0.4"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</row>
    <row r="223" spans="2:41" ht="24" customHeight="1" x14ac:dyDescent="0.4"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</row>
    <row r="224" spans="2:41" ht="24" customHeight="1" x14ac:dyDescent="0.4"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</row>
    <row r="225" spans="2:41" ht="24" customHeight="1" x14ac:dyDescent="0.4"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</row>
    <row r="226" spans="2:41" ht="24" customHeight="1" x14ac:dyDescent="0.4"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</row>
    <row r="227" spans="2:41" ht="24" customHeight="1" x14ac:dyDescent="0.4"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</row>
    <row r="228" spans="2:41" ht="24" customHeight="1" x14ac:dyDescent="0.4"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</row>
    <row r="229" spans="2:41" ht="24" customHeight="1" x14ac:dyDescent="0.4"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</row>
    <row r="230" spans="2:41" ht="24" customHeight="1" x14ac:dyDescent="0.4"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</row>
    <row r="231" spans="2:41" ht="24" customHeight="1" x14ac:dyDescent="0.4"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</row>
    <row r="232" spans="2:41" ht="24" customHeight="1" x14ac:dyDescent="0.4"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</row>
    <row r="233" spans="2:41" ht="24" customHeight="1" x14ac:dyDescent="0.4"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</row>
    <row r="234" spans="2:41" ht="24" customHeight="1" x14ac:dyDescent="0.4"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</row>
    <row r="235" spans="2:41" ht="24" customHeight="1" x14ac:dyDescent="0.4"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</row>
    <row r="236" spans="2:41" ht="24" customHeight="1" x14ac:dyDescent="0.4"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</row>
    <row r="237" spans="2:41" ht="24" customHeight="1" x14ac:dyDescent="0.4"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</row>
    <row r="238" spans="2:41" ht="24" customHeight="1" x14ac:dyDescent="0.4"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</row>
    <row r="239" spans="2:41" ht="24" customHeight="1" x14ac:dyDescent="0.4"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</row>
    <row r="240" spans="2:41" ht="24" customHeight="1" x14ac:dyDescent="0.4"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</row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27">
    <mergeCell ref="A17:C17"/>
    <mergeCell ref="A19:B20"/>
    <mergeCell ref="C19:J20"/>
    <mergeCell ref="B10:C10"/>
    <mergeCell ref="B12:C12"/>
    <mergeCell ref="B13:C13"/>
    <mergeCell ref="B14:C14"/>
    <mergeCell ref="A15:C15"/>
    <mergeCell ref="B16:C16"/>
    <mergeCell ref="L4:L5"/>
    <mergeCell ref="M4:M5"/>
    <mergeCell ref="N4:N5"/>
    <mergeCell ref="O4:O5"/>
    <mergeCell ref="P4:P5"/>
    <mergeCell ref="B8:C8"/>
    <mergeCell ref="A4:A5"/>
    <mergeCell ref="B4:C5"/>
    <mergeCell ref="D4:D5"/>
    <mergeCell ref="E4:G4"/>
    <mergeCell ref="H4:J4"/>
    <mergeCell ref="K4:K5"/>
    <mergeCell ref="A1:B1"/>
    <mergeCell ref="C1:K1"/>
    <mergeCell ref="L1:M1"/>
    <mergeCell ref="A2:B2"/>
    <mergeCell ref="L2:M2"/>
    <mergeCell ref="E3:M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L2 N2:O2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BreakPreview" zoomScale="60" zoomScaleNormal="80" workbookViewId="0">
      <pane ySplit="5" topLeftCell="A70" activePane="bottomLeft" state="frozen"/>
      <selection activeCell="B14" sqref="B14:C14"/>
      <selection pane="bottomLeft" activeCell="B14" sqref="B14:C14"/>
    </sheetView>
  </sheetViews>
  <sheetFormatPr defaultColWidth="12.625" defaultRowHeight="15" customHeight="1" x14ac:dyDescent="0.4"/>
  <cols>
    <col min="1" max="1" width="9" style="6" customWidth="1"/>
    <col min="2" max="2" width="18.625" style="6" customWidth="1"/>
    <col min="3" max="3" width="15.5" style="6" customWidth="1"/>
    <col min="4" max="4" width="11.875" style="6" customWidth="1"/>
    <col min="5" max="5" width="14.375" style="6" customWidth="1"/>
    <col min="6" max="6" width="11.875" style="6" customWidth="1"/>
    <col min="7" max="7" width="14.125" style="6" customWidth="1"/>
    <col min="8" max="8" width="11.875" style="6" customWidth="1"/>
    <col min="9" max="9" width="13" style="6" customWidth="1"/>
    <col min="10" max="10" width="10.125" style="6" customWidth="1"/>
    <col min="11" max="11" width="35.75" style="6" bestFit="1" customWidth="1"/>
    <col min="12" max="26" width="9" style="6" customWidth="1"/>
    <col min="27" max="16384" width="12.625" style="6"/>
  </cols>
  <sheetData>
    <row r="1" spans="1:26" ht="24" customHeight="1" x14ac:dyDescent="0.4">
      <c r="A1" s="96"/>
      <c r="B1" s="97" t="s">
        <v>58</v>
      </c>
      <c r="C1" s="98" t="s">
        <v>59</v>
      </c>
      <c r="D1" s="98"/>
      <c r="E1" s="98"/>
      <c r="F1" s="98"/>
      <c r="G1" s="98"/>
      <c r="H1" s="98"/>
      <c r="I1" s="99" t="s">
        <v>2</v>
      </c>
      <c r="J1" s="5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4" customHeight="1" x14ac:dyDescent="0.4">
      <c r="A2" s="100"/>
      <c r="B2" s="101" t="s">
        <v>3</v>
      </c>
      <c r="C2" s="102" t="s">
        <v>4</v>
      </c>
      <c r="D2" s="103"/>
      <c r="E2" s="103"/>
      <c r="F2" s="103"/>
      <c r="G2" s="103"/>
      <c r="H2" s="103"/>
      <c r="I2" s="14" t="s">
        <v>5</v>
      </c>
      <c r="J2" s="15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" customHeight="1" x14ac:dyDescent="0.4">
      <c r="A3" s="100"/>
      <c r="B3" s="18" t="s">
        <v>6</v>
      </c>
      <c r="C3" s="18" t="s">
        <v>7</v>
      </c>
      <c r="D3" s="19"/>
      <c r="E3" s="19" t="s">
        <v>8</v>
      </c>
      <c r="F3" s="18"/>
      <c r="G3" s="18"/>
      <c r="H3" s="18"/>
      <c r="I3" s="1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1" customHeight="1" x14ac:dyDescent="0.4">
      <c r="A4" s="104" t="s">
        <v>11</v>
      </c>
      <c r="B4" s="105" t="s">
        <v>60</v>
      </c>
      <c r="C4" s="106" t="s">
        <v>14</v>
      </c>
      <c r="D4" s="21"/>
      <c r="E4" s="21"/>
      <c r="F4" s="22"/>
      <c r="G4" s="27" t="s">
        <v>15</v>
      </c>
      <c r="H4" s="21"/>
      <c r="I4" s="21"/>
      <c r="J4" s="22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1" customHeight="1" x14ac:dyDescent="0.4">
      <c r="A5" s="32"/>
      <c r="B5" s="32"/>
      <c r="C5" s="47" t="s">
        <v>26</v>
      </c>
      <c r="D5" s="47" t="s">
        <v>61</v>
      </c>
      <c r="E5" s="47" t="s">
        <v>27</v>
      </c>
      <c r="F5" s="47" t="s">
        <v>61</v>
      </c>
      <c r="G5" s="34" t="s">
        <v>26</v>
      </c>
      <c r="H5" s="34" t="s">
        <v>61</v>
      </c>
      <c r="I5" s="34" t="s">
        <v>27</v>
      </c>
      <c r="J5" s="34" t="s">
        <v>61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1" customHeight="1" x14ac:dyDescent="0.4">
      <c r="A6" s="107" t="s">
        <v>29</v>
      </c>
      <c r="B6" s="108"/>
      <c r="C6" s="109">
        <f t="shared" ref="C6:I6" si="0">SUM(C7:C18)</f>
        <v>28878029.779999997</v>
      </c>
      <c r="D6" s="108">
        <f t="shared" si="0"/>
        <v>6993975</v>
      </c>
      <c r="E6" s="109">
        <f t="shared" si="0"/>
        <v>2450657.8250000002</v>
      </c>
      <c r="F6" s="108">
        <f t="shared" si="0"/>
        <v>135852</v>
      </c>
      <c r="G6" s="110">
        <f t="shared" si="0"/>
        <v>24041265</v>
      </c>
      <c r="H6" s="108">
        <f t="shared" si="0"/>
        <v>5360987</v>
      </c>
      <c r="I6" s="110">
        <f t="shared" si="0"/>
        <v>2002173.3</v>
      </c>
      <c r="J6" s="108">
        <f>SUM(J7:J18)</f>
        <v>109149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4" customHeight="1" x14ac:dyDescent="0.4">
      <c r="A7" s="111">
        <v>1</v>
      </c>
      <c r="B7" s="112" t="s">
        <v>62</v>
      </c>
      <c r="C7" s="113">
        <v>4044695.28</v>
      </c>
      <c r="D7" s="111">
        <v>944551</v>
      </c>
      <c r="E7" s="113">
        <v>287787.12</v>
      </c>
      <c r="F7" s="111">
        <v>16740</v>
      </c>
      <c r="G7" s="113">
        <v>1605144.66</v>
      </c>
      <c r="H7" s="111">
        <v>409492</v>
      </c>
      <c r="I7" s="113">
        <v>124883.33</v>
      </c>
      <c r="J7" s="111">
        <v>6390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4" customHeight="1" x14ac:dyDescent="0.4">
      <c r="A8" s="111">
        <v>2</v>
      </c>
      <c r="B8" s="112" t="s">
        <v>63</v>
      </c>
      <c r="C8" s="113">
        <v>3654866.15</v>
      </c>
      <c r="D8" s="111">
        <v>829733</v>
      </c>
      <c r="E8" s="113">
        <v>300848.53000000003</v>
      </c>
      <c r="F8" s="111">
        <v>17125</v>
      </c>
      <c r="G8" s="113">
        <v>1788889.4300000002</v>
      </c>
      <c r="H8" s="111">
        <v>441353</v>
      </c>
      <c r="I8" s="113">
        <v>136869.62</v>
      </c>
      <c r="J8" s="111">
        <v>7069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4" customHeight="1" x14ac:dyDescent="0.4">
      <c r="A9" s="111">
        <v>3</v>
      </c>
      <c r="B9" s="112" t="s">
        <v>64</v>
      </c>
      <c r="C9" s="113">
        <v>2687099.49</v>
      </c>
      <c r="D9" s="111">
        <v>558926</v>
      </c>
      <c r="E9" s="113">
        <v>317061.14500000002</v>
      </c>
      <c r="F9" s="111">
        <v>18052</v>
      </c>
      <c r="G9" s="113">
        <v>2139010.6799999997</v>
      </c>
      <c r="H9" s="111">
        <v>526628</v>
      </c>
      <c r="I9" s="113">
        <v>153244.74</v>
      </c>
      <c r="J9" s="111">
        <v>8288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4" customHeight="1" x14ac:dyDescent="0.4">
      <c r="A10" s="111">
        <v>4</v>
      </c>
      <c r="B10" s="112" t="s">
        <v>65</v>
      </c>
      <c r="C10" s="113">
        <v>2517320.65</v>
      </c>
      <c r="D10" s="111">
        <v>592043</v>
      </c>
      <c r="E10" s="113">
        <v>236139.51999999999</v>
      </c>
      <c r="F10" s="111">
        <v>13253</v>
      </c>
      <c r="G10" s="113">
        <v>1672035.97</v>
      </c>
      <c r="H10" s="111">
        <v>430122</v>
      </c>
      <c r="I10" s="113">
        <v>153129.5</v>
      </c>
      <c r="J10" s="111">
        <v>8233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4" customHeight="1" x14ac:dyDescent="0.4">
      <c r="A11" s="111">
        <v>5</v>
      </c>
      <c r="B11" s="112" t="s">
        <v>66</v>
      </c>
      <c r="C11" s="113">
        <v>1391037.63</v>
      </c>
      <c r="D11" s="111">
        <v>378127</v>
      </c>
      <c r="E11" s="113">
        <v>163680.79</v>
      </c>
      <c r="F11" s="111">
        <v>8369</v>
      </c>
      <c r="G11" s="113">
        <v>1350809.68</v>
      </c>
      <c r="H11" s="111">
        <v>292848</v>
      </c>
      <c r="I11" s="113">
        <v>162838.37</v>
      </c>
      <c r="J11" s="111">
        <v>8926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4" customHeight="1" x14ac:dyDescent="0.4">
      <c r="A12" s="111">
        <v>6</v>
      </c>
      <c r="B12" s="112" t="s">
        <v>67</v>
      </c>
      <c r="C12" s="113">
        <v>2383403.09</v>
      </c>
      <c r="D12" s="111">
        <v>596881</v>
      </c>
      <c r="E12" s="113">
        <v>177213.08</v>
      </c>
      <c r="F12" s="111">
        <v>9842</v>
      </c>
      <c r="G12" s="113">
        <v>1503644.25</v>
      </c>
      <c r="H12" s="111">
        <v>328243</v>
      </c>
      <c r="I12" s="113">
        <v>179044.36</v>
      </c>
      <c r="J12" s="111">
        <v>9865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4" customHeight="1" x14ac:dyDescent="0.4">
      <c r="A13" s="111">
        <v>7</v>
      </c>
      <c r="B13" s="112" t="s">
        <v>68</v>
      </c>
      <c r="C13" s="113">
        <v>3664587.41</v>
      </c>
      <c r="D13" s="111">
        <v>909753</v>
      </c>
      <c r="E13" s="113">
        <v>199913.71</v>
      </c>
      <c r="F13" s="111">
        <v>11232</v>
      </c>
      <c r="G13" s="113">
        <v>1924988.03</v>
      </c>
      <c r="H13" s="111">
        <v>430236</v>
      </c>
      <c r="I13" s="113">
        <v>177847.39</v>
      </c>
      <c r="J13" s="111">
        <v>9694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" customHeight="1" x14ac:dyDescent="0.4">
      <c r="A14" s="111">
        <v>8</v>
      </c>
      <c r="B14" s="112" t="s">
        <v>69</v>
      </c>
      <c r="C14" s="113">
        <v>2062629.17</v>
      </c>
      <c r="D14" s="111">
        <v>511833</v>
      </c>
      <c r="E14" s="113">
        <v>211784.22</v>
      </c>
      <c r="F14" s="111">
        <v>11852</v>
      </c>
      <c r="G14" s="113">
        <v>1718855.91</v>
      </c>
      <c r="H14" s="111">
        <v>368161</v>
      </c>
      <c r="I14" s="113">
        <v>183231.95</v>
      </c>
      <c r="J14" s="111">
        <v>10071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4" customHeight="1" x14ac:dyDescent="0.4">
      <c r="A15" s="111">
        <v>9</v>
      </c>
      <c r="B15" s="112" t="s">
        <v>70</v>
      </c>
      <c r="C15" s="113">
        <v>1715542.67</v>
      </c>
      <c r="D15" s="111">
        <v>443321</v>
      </c>
      <c r="E15" s="113">
        <v>145178.70000000001</v>
      </c>
      <c r="F15" s="111">
        <v>7704</v>
      </c>
      <c r="G15" s="113">
        <v>2143511.1</v>
      </c>
      <c r="H15" s="111">
        <v>442879</v>
      </c>
      <c r="I15" s="113">
        <v>184002.43</v>
      </c>
      <c r="J15" s="111">
        <v>10125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4" customHeight="1" x14ac:dyDescent="0.4">
      <c r="A16" s="111">
        <v>10</v>
      </c>
      <c r="B16" s="112" t="s">
        <v>71</v>
      </c>
      <c r="C16" s="113">
        <v>1636612.8900000001</v>
      </c>
      <c r="D16" s="111">
        <v>430657</v>
      </c>
      <c r="E16" s="113">
        <v>143764.54</v>
      </c>
      <c r="F16" s="111">
        <v>7716</v>
      </c>
      <c r="G16" s="113">
        <v>2362514.08</v>
      </c>
      <c r="H16" s="111">
        <v>479463</v>
      </c>
      <c r="I16" s="113">
        <v>235568.78</v>
      </c>
      <c r="J16" s="111">
        <v>13189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4" customHeight="1" x14ac:dyDescent="0.4">
      <c r="A17" s="111">
        <v>11</v>
      </c>
      <c r="B17" s="112" t="s">
        <v>72</v>
      </c>
      <c r="C17" s="113">
        <v>1481970.08</v>
      </c>
      <c r="D17" s="111">
        <v>380271</v>
      </c>
      <c r="E17" s="113">
        <v>142151.26999999999</v>
      </c>
      <c r="F17" s="111">
        <v>7517</v>
      </c>
      <c r="G17" s="113">
        <v>2626209.73</v>
      </c>
      <c r="H17" s="111">
        <v>540368</v>
      </c>
      <c r="I17" s="113">
        <v>72933.289999999994</v>
      </c>
      <c r="J17" s="111">
        <v>3878</v>
      </c>
      <c r="K17" s="8"/>
      <c r="L17" s="8"/>
      <c r="M17" s="114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4" customHeight="1" x14ac:dyDescent="0.4">
      <c r="A18" s="111">
        <v>12</v>
      </c>
      <c r="B18" s="112" t="s">
        <v>73</v>
      </c>
      <c r="C18" s="113">
        <v>1638265.27</v>
      </c>
      <c r="D18" s="111">
        <v>417879</v>
      </c>
      <c r="E18" s="113">
        <v>125135.2</v>
      </c>
      <c r="F18" s="111">
        <v>6450</v>
      </c>
      <c r="G18" s="113">
        <v>3205651.48</v>
      </c>
      <c r="H18" s="111">
        <v>671194</v>
      </c>
      <c r="I18" s="113">
        <v>238579.54</v>
      </c>
      <c r="J18" s="111">
        <v>13421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4" customHeight="1" x14ac:dyDescent="0.4">
      <c r="A19" s="115" t="s">
        <v>30</v>
      </c>
      <c r="B19" s="115"/>
      <c r="C19" s="110">
        <f t="shared" ref="C19:J19" si="1">SUM(C20:C31)</f>
        <v>453063.69000000006</v>
      </c>
      <c r="D19" s="108">
        <f t="shared" si="1"/>
        <v>102592</v>
      </c>
      <c r="E19" s="110">
        <f t="shared" si="1"/>
        <v>92288.910000000018</v>
      </c>
      <c r="F19" s="108">
        <f t="shared" si="1"/>
        <v>3969</v>
      </c>
      <c r="G19" s="110">
        <f t="shared" si="1"/>
        <v>436269.39</v>
      </c>
      <c r="H19" s="108">
        <f t="shared" si="1"/>
        <v>98940.209999999992</v>
      </c>
      <c r="I19" s="110">
        <f t="shared" si="1"/>
        <v>49226.84</v>
      </c>
      <c r="J19" s="108">
        <f t="shared" si="1"/>
        <v>2099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4" customHeight="1" x14ac:dyDescent="0.4">
      <c r="A20" s="111">
        <v>1</v>
      </c>
      <c r="B20" s="112" t="s">
        <v>62</v>
      </c>
      <c r="C20" s="113">
        <v>37844</v>
      </c>
      <c r="D20" s="111">
        <v>9176</v>
      </c>
      <c r="E20" s="113">
        <v>9439.27</v>
      </c>
      <c r="F20" s="111">
        <v>409</v>
      </c>
      <c r="G20" s="113">
        <v>38467.199999999997</v>
      </c>
      <c r="H20" s="111">
        <v>8504.02</v>
      </c>
      <c r="I20" s="113">
        <v>5842.52</v>
      </c>
      <c r="J20" s="111">
        <v>229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4" customHeight="1" x14ac:dyDescent="0.4">
      <c r="A21" s="111">
        <v>2</v>
      </c>
      <c r="B21" s="112" t="s">
        <v>63</v>
      </c>
      <c r="C21" s="113">
        <v>35209.120000000003</v>
      </c>
      <c r="D21" s="111">
        <v>8208</v>
      </c>
      <c r="E21" s="113">
        <v>8275.65</v>
      </c>
      <c r="F21" s="111">
        <v>359</v>
      </c>
      <c r="G21" s="113">
        <v>37480.89</v>
      </c>
      <c r="H21" s="111">
        <v>8548.08</v>
      </c>
      <c r="I21" s="113">
        <v>4828.59</v>
      </c>
      <c r="J21" s="111">
        <v>201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4" customHeight="1" x14ac:dyDescent="0.4">
      <c r="A22" s="111">
        <v>3</v>
      </c>
      <c r="B22" s="112" t="s">
        <v>64</v>
      </c>
      <c r="C22" s="113">
        <v>34636.480000000003</v>
      </c>
      <c r="D22" s="111">
        <v>8224</v>
      </c>
      <c r="E22" s="113">
        <v>11347.62</v>
      </c>
      <c r="F22" s="111">
        <v>491</v>
      </c>
      <c r="G22" s="113">
        <v>34345.57</v>
      </c>
      <c r="H22" s="111">
        <v>7848.08</v>
      </c>
      <c r="I22" s="113">
        <v>3203.26</v>
      </c>
      <c r="J22" s="111">
        <v>131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4" customHeight="1" x14ac:dyDescent="0.4">
      <c r="A23" s="111">
        <v>4</v>
      </c>
      <c r="B23" s="112" t="s">
        <v>65</v>
      </c>
      <c r="C23" s="113">
        <v>30883.85</v>
      </c>
      <c r="D23" s="111">
        <v>7320</v>
      </c>
      <c r="E23" s="113">
        <v>9881.4500000000007</v>
      </c>
      <c r="F23" s="111">
        <v>428</v>
      </c>
      <c r="G23" s="113">
        <v>29257.119999999999</v>
      </c>
      <c r="H23" s="111">
        <v>6416.03</v>
      </c>
      <c r="I23" s="113">
        <v>3063.95</v>
      </c>
      <c r="J23" s="111">
        <v>125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4" customHeight="1" x14ac:dyDescent="0.4">
      <c r="A24" s="111">
        <v>5</v>
      </c>
      <c r="B24" s="112" t="s">
        <v>66</v>
      </c>
      <c r="C24" s="113">
        <v>37596.699999999997</v>
      </c>
      <c r="D24" s="111">
        <v>8232</v>
      </c>
      <c r="E24" s="113">
        <v>1967.73</v>
      </c>
      <c r="F24" s="111">
        <v>71</v>
      </c>
      <c r="G24" s="113">
        <v>31269.23</v>
      </c>
      <c r="H24" s="111">
        <v>6200</v>
      </c>
      <c r="I24" s="113">
        <v>3481.89</v>
      </c>
      <c r="J24" s="111">
        <v>143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4" customHeight="1" x14ac:dyDescent="0.4">
      <c r="A25" s="111">
        <v>6</v>
      </c>
      <c r="B25" s="112" t="s">
        <v>67</v>
      </c>
      <c r="C25" s="113">
        <v>54089.7</v>
      </c>
      <c r="D25" s="111">
        <v>11728</v>
      </c>
      <c r="E25" s="113">
        <v>12185.43</v>
      </c>
      <c r="F25" s="111">
        <v>527</v>
      </c>
      <c r="G25" s="113">
        <v>26004.240000000002</v>
      </c>
      <c r="H25" s="111">
        <v>5872</v>
      </c>
      <c r="I25" s="116">
        <v>3071.44</v>
      </c>
      <c r="J25" s="111">
        <v>135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4" customHeight="1" x14ac:dyDescent="0.4">
      <c r="A26" s="111">
        <v>7</v>
      </c>
      <c r="B26" s="112" t="s">
        <v>68</v>
      </c>
      <c r="C26" s="113">
        <v>34712.39</v>
      </c>
      <c r="D26" s="111">
        <v>7896</v>
      </c>
      <c r="E26" s="113">
        <v>12999.97</v>
      </c>
      <c r="F26" s="111">
        <v>562</v>
      </c>
      <c r="G26" s="113">
        <v>39028.629999999997</v>
      </c>
      <c r="H26" s="111">
        <v>9040</v>
      </c>
      <c r="I26" s="113">
        <v>4139.51</v>
      </c>
      <c r="J26" s="111">
        <v>181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4" customHeight="1" x14ac:dyDescent="0.4">
      <c r="A27" s="111">
        <v>8</v>
      </c>
      <c r="B27" s="112" t="s">
        <v>69</v>
      </c>
      <c r="C27" s="113">
        <v>37550.06</v>
      </c>
      <c r="D27" s="111">
        <v>7784</v>
      </c>
      <c r="E27" s="113">
        <v>8694.5499999999993</v>
      </c>
      <c r="F27" s="111">
        <v>377</v>
      </c>
      <c r="G27" s="113">
        <v>32697.26</v>
      </c>
      <c r="H27" s="111">
        <v>7336</v>
      </c>
      <c r="I27" s="113">
        <v>3614.44</v>
      </c>
      <c r="J27" s="111">
        <v>167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4" customHeight="1" x14ac:dyDescent="0.4">
      <c r="A28" s="111">
        <v>9</v>
      </c>
      <c r="B28" s="112" t="s">
        <v>70</v>
      </c>
      <c r="C28" s="113">
        <v>35121</v>
      </c>
      <c r="D28" s="111">
        <v>7776</v>
      </c>
      <c r="E28" s="113">
        <v>6972.39</v>
      </c>
      <c r="F28" s="111">
        <v>303</v>
      </c>
      <c r="G28" s="113">
        <v>36369.68</v>
      </c>
      <c r="H28" s="111">
        <v>8784</v>
      </c>
      <c r="I28" s="113">
        <v>3001.78</v>
      </c>
      <c r="J28" s="111">
        <v>132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4" customHeight="1" x14ac:dyDescent="0.4">
      <c r="A29" s="111">
        <v>10</v>
      </c>
      <c r="B29" s="112" t="s">
        <v>71</v>
      </c>
      <c r="C29" s="113">
        <v>35370.39</v>
      </c>
      <c r="D29" s="111">
        <v>8024</v>
      </c>
      <c r="E29" s="113">
        <v>6438.19</v>
      </c>
      <c r="F29" s="111">
        <v>280</v>
      </c>
      <c r="G29" s="113">
        <v>36334.14</v>
      </c>
      <c r="H29" s="111">
        <v>8280</v>
      </c>
      <c r="I29" s="113">
        <v>6345.31</v>
      </c>
      <c r="J29" s="111">
        <v>276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4" customHeight="1" x14ac:dyDescent="0.4">
      <c r="A30" s="111">
        <v>11</v>
      </c>
      <c r="B30" s="112" t="s">
        <v>72</v>
      </c>
      <c r="C30" s="113">
        <v>40025</v>
      </c>
      <c r="D30" s="111">
        <v>9112</v>
      </c>
      <c r="E30" s="113">
        <v>2043.33</v>
      </c>
      <c r="F30" s="111">
        <v>81</v>
      </c>
      <c r="G30" s="113">
        <v>44304.76</v>
      </c>
      <c r="H30" s="111">
        <v>10152</v>
      </c>
      <c r="I30" s="113">
        <v>3240.81</v>
      </c>
      <c r="J30" s="111">
        <v>144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4" customHeight="1" x14ac:dyDescent="0.4">
      <c r="A31" s="111">
        <v>12</v>
      </c>
      <c r="B31" s="112" t="s">
        <v>73</v>
      </c>
      <c r="C31" s="113">
        <v>40025</v>
      </c>
      <c r="D31" s="111">
        <v>9112</v>
      </c>
      <c r="E31" s="113">
        <v>2043.33</v>
      </c>
      <c r="F31" s="111">
        <v>81</v>
      </c>
      <c r="G31" s="113">
        <v>50710.67</v>
      </c>
      <c r="H31" s="111">
        <v>11960</v>
      </c>
      <c r="I31" s="113">
        <v>5393.34</v>
      </c>
      <c r="J31" s="111">
        <v>235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4" customHeight="1" x14ac:dyDescent="0.4">
      <c r="A32" s="115" t="s">
        <v>33</v>
      </c>
      <c r="B32" s="115"/>
      <c r="C32" s="109">
        <f>SUM(C33:C44)</f>
        <v>4911333.87</v>
      </c>
      <c r="D32" s="108">
        <f t="shared" ref="D32:J32" si="2">SUM(D33:D44)</f>
        <v>0</v>
      </c>
      <c r="E32" s="110">
        <f>SUM(E33:E44)</f>
        <v>120</v>
      </c>
      <c r="F32" s="108">
        <f t="shared" si="2"/>
        <v>0</v>
      </c>
      <c r="G32" s="109">
        <f>SUM(G33:G44)</f>
        <v>5229478.01</v>
      </c>
      <c r="H32" s="108">
        <f t="shared" si="2"/>
        <v>0</v>
      </c>
      <c r="I32" s="110">
        <f>SUM(I33:I44)</f>
        <v>120</v>
      </c>
      <c r="J32" s="108">
        <f t="shared" si="2"/>
        <v>0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4" customHeight="1" x14ac:dyDescent="0.4">
      <c r="A33" s="111">
        <v>1</v>
      </c>
      <c r="B33" s="112" t="s">
        <v>62</v>
      </c>
      <c r="C33" s="113">
        <v>755739.12</v>
      </c>
      <c r="D33" s="111"/>
      <c r="E33" s="113">
        <v>10</v>
      </c>
      <c r="F33" s="111"/>
      <c r="G33" s="113">
        <v>333937.59000000003</v>
      </c>
      <c r="H33" s="111"/>
      <c r="I33" s="113">
        <v>10</v>
      </c>
      <c r="J33" s="111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4" customHeight="1" x14ac:dyDescent="0.4">
      <c r="A34" s="111">
        <v>2</v>
      </c>
      <c r="B34" s="112" t="s">
        <v>63</v>
      </c>
      <c r="C34" s="113">
        <v>620797.57999999996</v>
      </c>
      <c r="D34" s="111"/>
      <c r="E34" s="113">
        <v>10</v>
      </c>
      <c r="F34" s="111"/>
      <c r="G34" s="113">
        <v>340504.25</v>
      </c>
      <c r="H34" s="111"/>
      <c r="I34" s="113">
        <v>10</v>
      </c>
      <c r="J34" s="111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4" customHeight="1" x14ac:dyDescent="0.4">
      <c r="A35" s="111">
        <v>3</v>
      </c>
      <c r="B35" s="112" t="s">
        <v>64</v>
      </c>
      <c r="C35" s="113">
        <v>476308.47999999998</v>
      </c>
      <c r="D35" s="111"/>
      <c r="E35" s="113">
        <v>10</v>
      </c>
      <c r="F35" s="111"/>
      <c r="G35" s="113">
        <v>341122.78</v>
      </c>
      <c r="H35" s="111"/>
      <c r="I35" s="113">
        <v>10</v>
      </c>
      <c r="J35" s="111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4" customHeight="1" x14ac:dyDescent="0.4">
      <c r="A36" s="111">
        <v>4</v>
      </c>
      <c r="B36" s="112" t="s">
        <v>65</v>
      </c>
      <c r="C36" s="113">
        <v>431535.25</v>
      </c>
      <c r="D36" s="111"/>
      <c r="E36" s="113">
        <v>10</v>
      </c>
      <c r="F36" s="111"/>
      <c r="G36" s="113">
        <v>265820.96999999997</v>
      </c>
      <c r="H36" s="111"/>
      <c r="I36" s="113">
        <v>10</v>
      </c>
      <c r="J36" s="111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4" customHeight="1" x14ac:dyDescent="0.4">
      <c r="A37" s="111">
        <v>5</v>
      </c>
      <c r="B37" s="112" t="s">
        <v>66</v>
      </c>
      <c r="C37" s="113">
        <v>250354.68</v>
      </c>
      <c r="D37" s="111"/>
      <c r="E37" s="113">
        <v>10</v>
      </c>
      <c r="F37" s="111"/>
      <c r="G37" s="113">
        <v>286288.71000000002</v>
      </c>
      <c r="H37" s="111"/>
      <c r="I37" s="113">
        <v>10</v>
      </c>
      <c r="J37" s="111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4" customHeight="1" x14ac:dyDescent="0.4">
      <c r="A38" s="111">
        <v>6</v>
      </c>
      <c r="B38" s="112" t="s">
        <v>67</v>
      </c>
      <c r="C38" s="113">
        <v>325775.5</v>
      </c>
      <c r="D38" s="111"/>
      <c r="E38" s="113">
        <v>10</v>
      </c>
      <c r="F38" s="111"/>
      <c r="G38" s="113">
        <v>364468.39</v>
      </c>
      <c r="H38" s="111"/>
      <c r="I38" s="113">
        <v>10</v>
      </c>
      <c r="J38" s="111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24" customHeight="1" x14ac:dyDescent="0.4">
      <c r="A39" s="111">
        <v>7</v>
      </c>
      <c r="B39" s="112" t="s">
        <v>68</v>
      </c>
      <c r="C39" s="113">
        <v>511212.48</v>
      </c>
      <c r="D39" s="111"/>
      <c r="E39" s="113">
        <v>10</v>
      </c>
      <c r="F39" s="111"/>
      <c r="G39" s="117">
        <v>389266.55</v>
      </c>
      <c r="H39" s="118"/>
      <c r="I39" s="119">
        <v>10</v>
      </c>
      <c r="J39" s="111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24" customHeight="1" x14ac:dyDescent="0.4">
      <c r="A40" s="111">
        <v>8</v>
      </c>
      <c r="B40" s="112" t="s">
        <v>69</v>
      </c>
      <c r="C40" s="113">
        <v>300448.05</v>
      </c>
      <c r="D40" s="111"/>
      <c r="E40" s="113">
        <v>10</v>
      </c>
      <c r="F40" s="111"/>
      <c r="G40" s="113">
        <v>375961.89</v>
      </c>
      <c r="H40" s="111"/>
      <c r="I40" s="119">
        <v>10</v>
      </c>
      <c r="J40" s="111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4" customHeight="1" x14ac:dyDescent="0.4">
      <c r="A41" s="111">
        <v>9</v>
      </c>
      <c r="B41" s="112" t="s">
        <v>70</v>
      </c>
      <c r="C41" s="113">
        <v>306085.95</v>
      </c>
      <c r="D41" s="111"/>
      <c r="E41" s="113">
        <v>10</v>
      </c>
      <c r="F41" s="111"/>
      <c r="G41" s="113">
        <v>500949.57</v>
      </c>
      <c r="H41" s="111"/>
      <c r="I41" s="113">
        <v>10</v>
      </c>
      <c r="J41" s="111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4" customHeight="1" x14ac:dyDescent="0.4">
      <c r="A42" s="111">
        <v>10</v>
      </c>
      <c r="B42" s="112" t="s">
        <v>71</v>
      </c>
      <c r="C42" s="113">
        <v>284916.98</v>
      </c>
      <c r="D42" s="111"/>
      <c r="E42" s="113">
        <v>10</v>
      </c>
      <c r="F42" s="111"/>
      <c r="G42" s="113">
        <v>545081.12</v>
      </c>
      <c r="H42" s="111"/>
      <c r="I42" s="113">
        <v>10</v>
      </c>
      <c r="J42" s="111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4" customHeight="1" x14ac:dyDescent="0.4">
      <c r="A43" s="111">
        <v>11</v>
      </c>
      <c r="B43" s="112" t="s">
        <v>72</v>
      </c>
      <c r="C43" s="113">
        <v>304814.13</v>
      </c>
      <c r="D43" s="111"/>
      <c r="E43" s="113">
        <v>10</v>
      </c>
      <c r="F43" s="111"/>
      <c r="G43" s="113">
        <v>702262.15</v>
      </c>
      <c r="H43" s="111"/>
      <c r="I43" s="113">
        <v>10</v>
      </c>
      <c r="J43" s="111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4" customHeight="1" x14ac:dyDescent="0.4">
      <c r="A44" s="111">
        <v>12</v>
      </c>
      <c r="B44" s="112" t="s">
        <v>73</v>
      </c>
      <c r="C44" s="113">
        <v>343345.67</v>
      </c>
      <c r="D44" s="111"/>
      <c r="E44" s="113">
        <v>10</v>
      </c>
      <c r="F44" s="111"/>
      <c r="G44" s="113">
        <v>783814.04</v>
      </c>
      <c r="H44" s="111"/>
      <c r="I44" s="113">
        <v>10</v>
      </c>
      <c r="J44" s="111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4" customHeight="1" x14ac:dyDescent="0.4">
      <c r="A45" s="115" t="s">
        <v>36</v>
      </c>
      <c r="B45" s="115"/>
      <c r="C45" s="110">
        <f>SUM(C46:C57)</f>
        <v>264585.54000000004</v>
      </c>
      <c r="D45" s="108">
        <f t="shared" ref="D45:J45" si="3">SUM(D46:D57)</f>
        <v>0</v>
      </c>
      <c r="E45" s="110">
        <f>SUM(E46:E57)</f>
        <v>67028.62000000001</v>
      </c>
      <c r="F45" s="108">
        <f t="shared" si="3"/>
        <v>0</v>
      </c>
      <c r="G45" s="110">
        <f>SUM(G46:G57)</f>
        <v>240268.75999999998</v>
      </c>
      <c r="H45" s="108">
        <f t="shared" si="3"/>
        <v>0</v>
      </c>
      <c r="I45" s="110">
        <f>SUM(I46:I57)</f>
        <v>39819.53</v>
      </c>
      <c r="J45" s="108">
        <f t="shared" si="3"/>
        <v>0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4" customHeight="1" x14ac:dyDescent="0.4">
      <c r="A46" s="111">
        <v>1</v>
      </c>
      <c r="B46" s="112" t="s">
        <v>62</v>
      </c>
      <c r="C46" s="113">
        <v>84327.91</v>
      </c>
      <c r="D46" s="111"/>
      <c r="E46" s="113">
        <v>4777.63</v>
      </c>
      <c r="F46" s="111"/>
      <c r="G46" s="113">
        <v>9882.4</v>
      </c>
      <c r="H46" s="111"/>
      <c r="I46" s="113">
        <v>933.85</v>
      </c>
      <c r="J46" s="111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4" customHeight="1" x14ac:dyDescent="0.4">
      <c r="A47" s="111">
        <v>2</v>
      </c>
      <c r="B47" s="112" t="s">
        <v>63</v>
      </c>
      <c r="C47" s="113">
        <v>27174.080000000002</v>
      </c>
      <c r="D47" s="111"/>
      <c r="E47" s="113">
        <v>4697.21</v>
      </c>
      <c r="F47" s="111"/>
      <c r="G47" s="113">
        <v>15895.31</v>
      </c>
      <c r="H47" s="111"/>
      <c r="I47" s="113">
        <v>1193.79</v>
      </c>
      <c r="J47" s="111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24" customHeight="1" x14ac:dyDescent="0.4">
      <c r="A48" s="111">
        <v>3</v>
      </c>
      <c r="B48" s="112" t="s">
        <v>64</v>
      </c>
      <c r="C48" s="113">
        <v>27810.93</v>
      </c>
      <c r="D48" s="111"/>
      <c r="E48" s="113">
        <v>4461.67</v>
      </c>
      <c r="F48" s="111"/>
      <c r="G48" s="113">
        <v>19101.93</v>
      </c>
      <c r="H48" s="111"/>
      <c r="I48" s="113">
        <v>2693.4</v>
      </c>
      <c r="J48" s="111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24" customHeight="1" x14ac:dyDescent="0.4">
      <c r="A49" s="111">
        <v>4</v>
      </c>
      <c r="B49" s="112" t="s">
        <v>65</v>
      </c>
      <c r="C49" s="113">
        <v>12966.48</v>
      </c>
      <c r="D49" s="111"/>
      <c r="E49" s="113">
        <v>38238.76</v>
      </c>
      <c r="F49" s="111"/>
      <c r="G49" s="113">
        <v>10429</v>
      </c>
      <c r="H49" s="111"/>
      <c r="I49" s="113">
        <v>1509.98</v>
      </c>
      <c r="J49" s="111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24" customHeight="1" x14ac:dyDescent="0.4">
      <c r="A50" s="111">
        <v>5</v>
      </c>
      <c r="B50" s="112" t="s">
        <v>66</v>
      </c>
      <c r="C50" s="113">
        <v>18471.150000000001</v>
      </c>
      <c r="D50" s="111"/>
      <c r="E50" s="113">
        <v>1617.84</v>
      </c>
      <c r="F50" s="111"/>
      <c r="G50" s="113">
        <v>9818.41</v>
      </c>
      <c r="H50" s="111"/>
      <c r="I50" s="113">
        <v>1514.02</v>
      </c>
      <c r="J50" s="111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24" customHeight="1" x14ac:dyDescent="0.4">
      <c r="A51" s="111">
        <v>6</v>
      </c>
      <c r="B51" s="112" t="s">
        <v>67</v>
      </c>
      <c r="C51" s="113">
        <v>17866.98</v>
      </c>
      <c r="D51" s="111"/>
      <c r="E51" s="113">
        <v>1797.44</v>
      </c>
      <c r="F51" s="111"/>
      <c r="G51" s="113">
        <v>14063.31</v>
      </c>
      <c r="H51" s="111"/>
      <c r="I51" s="113">
        <v>2324.85</v>
      </c>
      <c r="J51" s="111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24" customHeight="1" x14ac:dyDescent="0.4">
      <c r="A52" s="111">
        <v>7</v>
      </c>
      <c r="B52" s="112" t="s">
        <v>68</v>
      </c>
      <c r="C52" s="113">
        <v>17364.760000000002</v>
      </c>
      <c r="D52" s="111"/>
      <c r="E52" s="113">
        <v>1686.9299999999998</v>
      </c>
      <c r="F52" s="111"/>
      <c r="G52" s="113">
        <v>20775.23</v>
      </c>
      <c r="H52" s="111"/>
      <c r="I52" s="113">
        <v>3231.79</v>
      </c>
      <c r="J52" s="111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4" customHeight="1" x14ac:dyDescent="0.4">
      <c r="A53" s="111">
        <v>8</v>
      </c>
      <c r="B53" s="112" t="s">
        <v>69</v>
      </c>
      <c r="C53" s="113">
        <v>15333.93</v>
      </c>
      <c r="D53" s="111"/>
      <c r="E53" s="113">
        <v>2186.13</v>
      </c>
      <c r="F53" s="111"/>
      <c r="G53" s="113">
        <v>24890.9</v>
      </c>
      <c r="H53" s="111"/>
      <c r="I53" s="113">
        <v>3785.28</v>
      </c>
      <c r="J53" s="111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24" customHeight="1" x14ac:dyDescent="0.4">
      <c r="A54" s="111">
        <v>9</v>
      </c>
      <c r="B54" s="112" t="s">
        <v>70</v>
      </c>
      <c r="C54" s="113">
        <v>17489.54</v>
      </c>
      <c r="D54" s="111"/>
      <c r="E54" s="113">
        <v>2170.0699999999997</v>
      </c>
      <c r="F54" s="111"/>
      <c r="G54" s="113">
        <v>37026.93</v>
      </c>
      <c r="H54" s="111"/>
      <c r="I54" s="113">
        <v>3275.81</v>
      </c>
      <c r="J54" s="111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4" customHeight="1" x14ac:dyDescent="0.4">
      <c r="A55" s="111">
        <v>10</v>
      </c>
      <c r="B55" s="112" t="s">
        <v>71</v>
      </c>
      <c r="C55" s="113">
        <v>12392.099999999999</v>
      </c>
      <c r="D55" s="111"/>
      <c r="E55" s="113">
        <v>1568.36</v>
      </c>
      <c r="F55" s="111"/>
      <c r="G55" s="113">
        <v>14634.04</v>
      </c>
      <c r="H55" s="111"/>
      <c r="I55" s="113">
        <v>1744.08</v>
      </c>
      <c r="J55" s="111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24" customHeight="1" x14ac:dyDescent="0.4">
      <c r="A56" s="111">
        <v>11</v>
      </c>
      <c r="B56" s="112" t="s">
        <v>72</v>
      </c>
      <c r="C56" s="113">
        <v>6717.4</v>
      </c>
      <c r="D56" s="111"/>
      <c r="E56" s="113">
        <v>3023.45</v>
      </c>
      <c r="F56" s="111"/>
      <c r="G56" s="113">
        <v>25152.74</v>
      </c>
      <c r="H56" s="111"/>
      <c r="I56" s="113">
        <v>6245.26</v>
      </c>
      <c r="J56" s="111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24" customHeight="1" x14ac:dyDescent="0.4">
      <c r="A57" s="111">
        <v>12</v>
      </c>
      <c r="B57" s="112" t="s">
        <v>73</v>
      </c>
      <c r="C57" s="113">
        <v>6670.28</v>
      </c>
      <c r="D57" s="111"/>
      <c r="E57" s="113">
        <v>803.13000000000011</v>
      </c>
      <c r="F57" s="111"/>
      <c r="G57" s="113">
        <v>38598.559999999998</v>
      </c>
      <c r="H57" s="111"/>
      <c r="I57" s="113">
        <v>11367.42</v>
      </c>
      <c r="J57" s="111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24" customHeight="1" x14ac:dyDescent="0.4">
      <c r="A58" s="115" t="s">
        <v>74</v>
      </c>
      <c r="B58" s="115"/>
      <c r="C58" s="110">
        <f>SUM(C59:C70)</f>
        <v>1726574.02</v>
      </c>
      <c r="D58" s="108">
        <f>SUM(D59:D69)</f>
        <v>0</v>
      </c>
      <c r="E58" s="110">
        <f>SUM(E59:E70)</f>
        <v>73870.5</v>
      </c>
      <c r="F58" s="108">
        <f>SUM(F59:F69)</f>
        <v>0</v>
      </c>
      <c r="G58" s="110">
        <f>SUM(G59:G70)</f>
        <v>1536509.53</v>
      </c>
      <c r="H58" s="108">
        <f t="shared" ref="H58:J58" si="4">SUM(H59:H70)</f>
        <v>0</v>
      </c>
      <c r="I58" s="110">
        <f>SUM(I59:I70)</f>
        <v>53576.399999999994</v>
      </c>
      <c r="J58" s="108">
        <f t="shared" si="4"/>
        <v>0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24" customHeight="1" x14ac:dyDescent="0.4">
      <c r="A59" s="111">
        <v>1</v>
      </c>
      <c r="B59" s="112" t="s">
        <v>62</v>
      </c>
      <c r="C59" s="113">
        <v>142962.25</v>
      </c>
      <c r="D59" s="111"/>
      <c r="E59" s="113">
        <v>5835.69</v>
      </c>
      <c r="F59" s="111"/>
      <c r="G59" s="113">
        <v>81281.97</v>
      </c>
      <c r="H59" s="111"/>
      <c r="I59" s="113">
        <v>1160.53</v>
      </c>
      <c r="J59" s="111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24" customHeight="1" x14ac:dyDescent="0.4">
      <c r="A60" s="111">
        <v>2</v>
      </c>
      <c r="B60" s="112" t="s">
        <v>63</v>
      </c>
      <c r="C60" s="113">
        <v>160227.98000000001</v>
      </c>
      <c r="D60" s="111"/>
      <c r="E60" s="113">
        <v>3619.09</v>
      </c>
      <c r="F60" s="111"/>
      <c r="G60" s="113">
        <v>68943.44</v>
      </c>
      <c r="H60" s="111"/>
      <c r="I60" s="113">
        <v>2664.85</v>
      </c>
      <c r="J60" s="111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24" customHeight="1" x14ac:dyDescent="0.4">
      <c r="A61" s="111">
        <v>3</v>
      </c>
      <c r="B61" s="112" t="s">
        <v>64</v>
      </c>
      <c r="C61" s="113">
        <v>153033.84</v>
      </c>
      <c r="D61" s="111"/>
      <c r="E61" s="113">
        <v>4461.78</v>
      </c>
      <c r="F61" s="111"/>
      <c r="G61" s="113">
        <v>96151.47</v>
      </c>
      <c r="H61" s="111"/>
      <c r="I61" s="113">
        <v>2349.38</v>
      </c>
      <c r="J61" s="111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4" customHeight="1" x14ac:dyDescent="0.4">
      <c r="A62" s="111">
        <v>4</v>
      </c>
      <c r="B62" s="112" t="s">
        <v>65</v>
      </c>
      <c r="C62" s="113">
        <v>148330.72</v>
      </c>
      <c r="D62" s="111"/>
      <c r="E62" s="113">
        <v>7746.39</v>
      </c>
      <c r="F62" s="111"/>
      <c r="G62" s="113">
        <v>60805.52</v>
      </c>
      <c r="H62" s="111"/>
      <c r="I62" s="113">
        <v>2169.4</v>
      </c>
      <c r="J62" s="111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4" customHeight="1" x14ac:dyDescent="0.4">
      <c r="A63" s="111">
        <v>5</v>
      </c>
      <c r="B63" s="112" t="s">
        <v>66</v>
      </c>
      <c r="C63" s="113">
        <v>178178.4</v>
      </c>
      <c r="D63" s="111"/>
      <c r="E63" s="113">
        <v>12173.76</v>
      </c>
      <c r="F63" s="111"/>
      <c r="G63" s="113">
        <v>118353.44</v>
      </c>
      <c r="H63" s="111"/>
      <c r="I63" s="113">
        <v>6771.28</v>
      </c>
      <c r="J63" s="111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24" customHeight="1" x14ac:dyDescent="0.4">
      <c r="A64" s="111">
        <v>6</v>
      </c>
      <c r="B64" s="112" t="s">
        <v>67</v>
      </c>
      <c r="C64" s="113">
        <v>120879.51</v>
      </c>
      <c r="D64" s="111"/>
      <c r="E64" s="113">
        <v>10883.51</v>
      </c>
      <c r="F64" s="111"/>
      <c r="G64" s="113">
        <v>133420.17000000001</v>
      </c>
      <c r="H64" s="111"/>
      <c r="I64" s="113">
        <v>5430.8</v>
      </c>
      <c r="J64" s="111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4" customHeight="1" x14ac:dyDescent="0.4">
      <c r="A65" s="111">
        <v>7</v>
      </c>
      <c r="B65" s="112" t="s">
        <v>68</v>
      </c>
      <c r="C65" s="113">
        <v>178462.66</v>
      </c>
      <c r="D65" s="111"/>
      <c r="E65" s="113">
        <v>11997.54</v>
      </c>
      <c r="F65" s="111"/>
      <c r="G65" s="113">
        <v>172484.51</v>
      </c>
      <c r="H65" s="111"/>
      <c r="I65" s="113">
        <v>6171.66</v>
      </c>
      <c r="J65" s="111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24" customHeight="1" x14ac:dyDescent="0.4">
      <c r="A66" s="111">
        <v>8</v>
      </c>
      <c r="B66" s="112" t="s">
        <v>69</v>
      </c>
      <c r="C66" s="113">
        <v>145958.51999999999</v>
      </c>
      <c r="D66" s="111"/>
      <c r="E66" s="113">
        <v>3703.3</v>
      </c>
      <c r="F66" s="111"/>
      <c r="G66" s="113">
        <v>140801.18</v>
      </c>
      <c r="H66" s="111"/>
      <c r="I66" s="113">
        <v>5117.95</v>
      </c>
      <c r="J66" s="111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4" customHeight="1" x14ac:dyDescent="0.4">
      <c r="A67" s="111">
        <v>9</v>
      </c>
      <c r="B67" s="112" t="s">
        <v>70</v>
      </c>
      <c r="C67" s="113">
        <v>141180.42000000001</v>
      </c>
      <c r="D67" s="111"/>
      <c r="E67" s="113">
        <v>5112.55</v>
      </c>
      <c r="F67" s="111"/>
      <c r="G67" s="113">
        <v>132265.06</v>
      </c>
      <c r="H67" s="111"/>
      <c r="I67" s="113">
        <v>2924.92</v>
      </c>
      <c r="J67" s="111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4" customHeight="1" x14ac:dyDescent="0.4">
      <c r="A68" s="111">
        <v>10</v>
      </c>
      <c r="B68" s="112" t="s">
        <v>71</v>
      </c>
      <c r="C68" s="113">
        <v>133531.14000000001</v>
      </c>
      <c r="D68" s="111"/>
      <c r="E68" s="113">
        <v>4706.18</v>
      </c>
      <c r="F68" s="111"/>
      <c r="G68" s="113">
        <v>149623.06</v>
      </c>
      <c r="H68" s="111"/>
      <c r="I68" s="113">
        <v>4573.92</v>
      </c>
      <c r="J68" s="111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24" customHeight="1" x14ac:dyDescent="0.4">
      <c r="A69" s="111">
        <v>11</v>
      </c>
      <c r="B69" s="112" t="s">
        <v>72</v>
      </c>
      <c r="C69" s="113">
        <v>109396.7</v>
      </c>
      <c r="D69" s="111"/>
      <c r="E69" s="113">
        <v>2827.84</v>
      </c>
      <c r="F69" s="111"/>
      <c r="G69" s="113">
        <v>175616.06</v>
      </c>
      <c r="H69" s="111"/>
      <c r="I69" s="113">
        <v>5835.87</v>
      </c>
      <c r="J69" s="111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4" customHeight="1" x14ac:dyDescent="0.4">
      <c r="A70" s="111">
        <v>12</v>
      </c>
      <c r="B70" s="112" t="s">
        <v>73</v>
      </c>
      <c r="C70" s="113">
        <v>114431.88</v>
      </c>
      <c r="D70" s="111"/>
      <c r="E70" s="113">
        <v>802.87</v>
      </c>
      <c r="F70" s="111"/>
      <c r="G70" s="113">
        <v>206763.65</v>
      </c>
      <c r="H70" s="111"/>
      <c r="I70" s="113">
        <v>8405.84</v>
      </c>
      <c r="J70" s="111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4" customHeight="1" x14ac:dyDescent="0.4">
      <c r="A71" s="115" t="s">
        <v>75</v>
      </c>
      <c r="B71" s="115"/>
      <c r="C71" s="110">
        <f>SUM(C72:C83)</f>
        <v>619032.40999999992</v>
      </c>
      <c r="D71" s="108">
        <f t="shared" ref="D71:J71" si="5">SUM(D72:D83)</f>
        <v>0</v>
      </c>
      <c r="E71" s="110">
        <f>SUM(E72:E83)</f>
        <v>55217.889999999992</v>
      </c>
      <c r="F71" s="108">
        <f t="shared" si="5"/>
        <v>0</v>
      </c>
      <c r="G71" s="110">
        <f>SUM(G72:G83)</f>
        <v>526561.72</v>
      </c>
      <c r="H71" s="108">
        <f t="shared" si="5"/>
        <v>0</v>
      </c>
      <c r="I71" s="110">
        <f>SUM(I72:I83)</f>
        <v>73781.179999999993</v>
      </c>
      <c r="J71" s="108">
        <f t="shared" si="5"/>
        <v>0</v>
      </c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24" customHeight="1" x14ac:dyDescent="0.4">
      <c r="A72" s="111">
        <v>1</v>
      </c>
      <c r="B72" s="112" t="s">
        <v>62</v>
      </c>
      <c r="C72" s="113">
        <v>73483.13</v>
      </c>
      <c r="D72" s="111"/>
      <c r="E72" s="113">
        <v>8229.58</v>
      </c>
      <c r="F72" s="111"/>
      <c r="G72" s="113">
        <v>32603.23</v>
      </c>
      <c r="H72" s="111"/>
      <c r="I72" s="113">
        <v>620.6</v>
      </c>
      <c r="J72" s="111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24" customHeight="1" x14ac:dyDescent="0.4">
      <c r="A73" s="111">
        <v>2</v>
      </c>
      <c r="B73" s="112" t="s">
        <v>63</v>
      </c>
      <c r="C73" s="113">
        <v>72580.75</v>
      </c>
      <c r="D73" s="111"/>
      <c r="E73" s="113">
        <v>3509.39</v>
      </c>
      <c r="F73" s="111"/>
      <c r="G73" s="113">
        <v>39666.870000000003</v>
      </c>
      <c r="H73" s="111"/>
      <c r="I73" s="113">
        <v>1761.22</v>
      </c>
      <c r="J73" s="111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24" customHeight="1" x14ac:dyDescent="0.4">
      <c r="A74" s="111">
        <v>3</v>
      </c>
      <c r="B74" s="112" t="s">
        <v>64</v>
      </c>
      <c r="C74" s="113">
        <v>50427.69</v>
      </c>
      <c r="D74" s="111"/>
      <c r="E74" s="113">
        <v>3333.48</v>
      </c>
      <c r="F74" s="111"/>
      <c r="G74" s="113">
        <v>37513.980000000003</v>
      </c>
      <c r="H74" s="111"/>
      <c r="I74" s="113">
        <v>2923.03</v>
      </c>
      <c r="J74" s="111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24" customHeight="1" x14ac:dyDescent="0.4">
      <c r="A75" s="111">
        <v>4</v>
      </c>
      <c r="B75" s="112" t="s">
        <v>65</v>
      </c>
      <c r="C75" s="113">
        <v>21340.89</v>
      </c>
      <c r="D75" s="111"/>
      <c r="E75" s="113">
        <v>3245.52</v>
      </c>
      <c r="F75" s="111"/>
      <c r="G75" s="113">
        <v>55354.66</v>
      </c>
      <c r="H75" s="111"/>
      <c r="I75" s="113">
        <v>7525.95</v>
      </c>
      <c r="J75" s="111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24" customHeight="1" x14ac:dyDescent="0.4">
      <c r="A76" s="111">
        <v>5</v>
      </c>
      <c r="B76" s="112" t="s">
        <v>66</v>
      </c>
      <c r="C76" s="113">
        <v>36442.85</v>
      </c>
      <c r="D76" s="111"/>
      <c r="E76" s="113">
        <v>5092.5600000000004</v>
      </c>
      <c r="F76" s="111"/>
      <c r="G76" s="113">
        <v>29499.26</v>
      </c>
      <c r="H76" s="111"/>
      <c r="I76" s="113">
        <v>9905.5300000000007</v>
      </c>
      <c r="J76" s="111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4" customHeight="1" x14ac:dyDescent="0.4">
      <c r="A77" s="111">
        <v>6</v>
      </c>
      <c r="B77" s="112" t="s">
        <v>67</v>
      </c>
      <c r="C77" s="113">
        <v>69592.45</v>
      </c>
      <c r="D77" s="111"/>
      <c r="E77" s="113">
        <v>4066.43</v>
      </c>
      <c r="F77" s="111"/>
      <c r="G77" s="113">
        <v>61330.76</v>
      </c>
      <c r="H77" s="111"/>
      <c r="I77" s="113">
        <v>4906.88</v>
      </c>
      <c r="J77" s="111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4" customHeight="1" x14ac:dyDescent="0.4">
      <c r="A78" s="111">
        <v>7</v>
      </c>
      <c r="B78" s="112" t="s">
        <v>68</v>
      </c>
      <c r="C78" s="113">
        <v>44998.74</v>
      </c>
      <c r="D78" s="111"/>
      <c r="E78" s="113">
        <v>3802.57</v>
      </c>
      <c r="F78" s="111"/>
      <c r="G78" s="113">
        <v>37746.06</v>
      </c>
      <c r="H78" s="111"/>
      <c r="I78" s="113">
        <v>1699.55</v>
      </c>
      <c r="J78" s="111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4" customHeight="1" x14ac:dyDescent="0.4">
      <c r="A79" s="111">
        <v>8</v>
      </c>
      <c r="B79" s="112" t="s">
        <v>69</v>
      </c>
      <c r="C79" s="113">
        <v>119212.19</v>
      </c>
      <c r="D79" s="111"/>
      <c r="E79" s="113">
        <v>8610.83</v>
      </c>
      <c r="F79" s="111"/>
      <c r="G79" s="113">
        <v>21587.11</v>
      </c>
      <c r="H79" s="111"/>
      <c r="I79" s="113">
        <v>8232.7999999999993</v>
      </c>
      <c r="J79" s="111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4" customHeight="1" x14ac:dyDescent="0.4">
      <c r="A80" s="111">
        <v>9</v>
      </c>
      <c r="B80" s="112" t="s">
        <v>70</v>
      </c>
      <c r="C80" s="113">
        <v>7029.33</v>
      </c>
      <c r="D80" s="111"/>
      <c r="E80" s="113">
        <v>2952.34</v>
      </c>
      <c r="F80" s="111"/>
      <c r="G80" s="113">
        <v>49432.61</v>
      </c>
      <c r="H80" s="111"/>
      <c r="I80" s="113">
        <v>8702.7000000000007</v>
      </c>
      <c r="J80" s="111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4" customHeight="1" x14ac:dyDescent="0.4">
      <c r="A81" s="111">
        <v>10</v>
      </c>
      <c r="B81" s="112" t="s">
        <v>71</v>
      </c>
      <c r="C81" s="113">
        <v>53001.34</v>
      </c>
      <c r="D81" s="111"/>
      <c r="E81" s="113">
        <v>3274.84</v>
      </c>
      <c r="F81" s="111"/>
      <c r="G81" s="113">
        <v>50427.11</v>
      </c>
      <c r="H81" s="111"/>
      <c r="I81" s="113">
        <v>10909.58</v>
      </c>
      <c r="J81" s="111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4" customHeight="1" x14ac:dyDescent="0.4">
      <c r="A82" s="111">
        <v>11</v>
      </c>
      <c r="B82" s="112" t="s">
        <v>72</v>
      </c>
      <c r="C82" s="113">
        <v>29611.08</v>
      </c>
      <c r="D82" s="111"/>
      <c r="E82" s="113">
        <v>4007.79</v>
      </c>
      <c r="F82" s="111"/>
      <c r="G82" s="113">
        <v>70088.100000000006</v>
      </c>
      <c r="H82" s="111"/>
      <c r="I82" s="113">
        <v>11500.78</v>
      </c>
      <c r="J82" s="111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4" customHeight="1" x14ac:dyDescent="0.4">
      <c r="A83" s="111">
        <v>12</v>
      </c>
      <c r="B83" s="112" t="s">
        <v>73</v>
      </c>
      <c r="C83" s="113">
        <v>41311.97</v>
      </c>
      <c r="D83" s="111"/>
      <c r="E83" s="113">
        <v>5092.5600000000004</v>
      </c>
      <c r="F83" s="111"/>
      <c r="G83" s="113">
        <v>41311.97</v>
      </c>
      <c r="H83" s="111"/>
      <c r="I83" s="113">
        <v>5092.5600000000004</v>
      </c>
      <c r="J83" s="111"/>
      <c r="K83" s="120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4" customHeight="1" x14ac:dyDescent="0.4">
      <c r="A84" s="115" t="s">
        <v>41</v>
      </c>
      <c r="B84" s="121"/>
      <c r="C84" s="110">
        <f>SUM(C85:C96)</f>
        <v>682653.70000000007</v>
      </c>
      <c r="D84" s="108">
        <f>SUM(D85:D95)</f>
        <v>0</v>
      </c>
      <c r="E84" s="110">
        <f>SUM(E85:E96)</f>
        <v>360536.16</v>
      </c>
      <c r="F84" s="108">
        <f>SUM(F85:F95)</f>
        <v>0</v>
      </c>
      <c r="G84" s="110">
        <f>SUM(G85:G96)</f>
        <v>941343.77</v>
      </c>
      <c r="H84" s="108">
        <f>SUM(H85:H96)</f>
        <v>237285</v>
      </c>
      <c r="I84" s="110">
        <f>SUM(I85:I96)</f>
        <v>997484.01000000013</v>
      </c>
      <c r="J84" s="108">
        <f>SUM(J85:J96)</f>
        <v>890994</v>
      </c>
      <c r="K84" s="122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4" customHeight="1" x14ac:dyDescent="0.4">
      <c r="A85" s="111">
        <v>1</v>
      </c>
      <c r="B85" s="112" t="s">
        <v>62</v>
      </c>
      <c r="C85" s="113">
        <v>74277.919999999998</v>
      </c>
      <c r="D85" s="111"/>
      <c r="E85" s="113">
        <v>21024.16</v>
      </c>
      <c r="F85" s="111"/>
      <c r="G85" s="113">
        <v>63098.31</v>
      </c>
      <c r="H85" s="111">
        <v>16920</v>
      </c>
      <c r="I85" s="113">
        <v>94215.21</v>
      </c>
      <c r="J85" s="111">
        <v>52024</v>
      </c>
      <c r="K85" s="123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4" customHeight="1" x14ac:dyDescent="0.4">
      <c r="A86" s="111">
        <v>2</v>
      </c>
      <c r="B86" s="112" t="s">
        <v>63</v>
      </c>
      <c r="C86" s="113">
        <v>55167.03</v>
      </c>
      <c r="D86" s="111"/>
      <c r="E86" s="113">
        <v>27522.54</v>
      </c>
      <c r="F86" s="111"/>
      <c r="G86" s="113">
        <v>60797.4</v>
      </c>
      <c r="H86" s="111">
        <v>16440</v>
      </c>
      <c r="I86" s="113">
        <v>94215.21</v>
      </c>
      <c r="J86" s="111">
        <v>60125</v>
      </c>
      <c r="K86" s="123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4" customHeight="1" x14ac:dyDescent="0.4">
      <c r="A87" s="111">
        <v>3</v>
      </c>
      <c r="B87" s="112" t="s">
        <v>64</v>
      </c>
      <c r="C87" s="113">
        <v>53616.43</v>
      </c>
      <c r="D87" s="111"/>
      <c r="E87" s="113">
        <v>27609.15</v>
      </c>
      <c r="F87" s="111"/>
      <c r="G87" s="113">
        <v>63596.13</v>
      </c>
      <c r="H87" s="111">
        <v>17023</v>
      </c>
      <c r="I87" s="113">
        <v>171122.32</v>
      </c>
      <c r="J87" s="111">
        <v>67431</v>
      </c>
      <c r="K87" s="123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4" customHeight="1" x14ac:dyDescent="0.4">
      <c r="A88" s="111">
        <v>4</v>
      </c>
      <c r="B88" s="112" t="s">
        <v>65</v>
      </c>
      <c r="C88" s="113">
        <v>52480.89</v>
      </c>
      <c r="D88" s="111"/>
      <c r="E88" s="113">
        <v>27572.65</v>
      </c>
      <c r="F88" s="111"/>
      <c r="G88" s="113">
        <v>57754.75</v>
      </c>
      <c r="H88" s="111">
        <v>14640</v>
      </c>
      <c r="I88" s="113">
        <v>163436.29</v>
      </c>
      <c r="J88" s="111">
        <v>74409</v>
      </c>
      <c r="K88" s="123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4" customHeight="1" x14ac:dyDescent="0.4">
      <c r="A89" s="111">
        <v>5</v>
      </c>
      <c r="B89" s="112" t="s">
        <v>66</v>
      </c>
      <c r="C89" s="113">
        <v>42873.58</v>
      </c>
      <c r="D89" s="111"/>
      <c r="E89" s="113">
        <v>33274.28</v>
      </c>
      <c r="F89" s="111"/>
      <c r="G89" s="113">
        <v>79670.559999999998</v>
      </c>
      <c r="H89" s="111">
        <v>20190</v>
      </c>
      <c r="I89" s="113">
        <v>130372.33</v>
      </c>
      <c r="J89" s="111">
        <v>50255</v>
      </c>
      <c r="K89" s="123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4" customHeight="1" x14ac:dyDescent="0.4">
      <c r="A90" s="111">
        <v>6</v>
      </c>
      <c r="B90" s="112" t="s">
        <v>67</v>
      </c>
      <c r="C90" s="113">
        <v>52697.42</v>
      </c>
      <c r="D90" s="111"/>
      <c r="E90" s="113">
        <v>28352.41</v>
      </c>
      <c r="F90" s="111"/>
      <c r="G90" s="113">
        <v>61753.919999999998</v>
      </c>
      <c r="H90" s="111">
        <v>15210</v>
      </c>
      <c r="I90" s="113">
        <v>77320.02</v>
      </c>
      <c r="J90" s="111">
        <v>83279</v>
      </c>
      <c r="K90" s="123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4" customHeight="1" x14ac:dyDescent="0.4">
      <c r="A91" s="111">
        <v>7</v>
      </c>
      <c r="B91" s="112" t="s">
        <v>68</v>
      </c>
      <c r="C91" s="113">
        <v>72597.06</v>
      </c>
      <c r="D91" s="111"/>
      <c r="E91" s="113">
        <v>32674.28</v>
      </c>
      <c r="F91" s="111"/>
      <c r="G91" s="124">
        <v>71528.67</v>
      </c>
      <c r="H91" s="125">
        <v>17250</v>
      </c>
      <c r="I91" s="113">
        <v>57080.54</v>
      </c>
      <c r="J91" s="111">
        <v>85717</v>
      </c>
      <c r="K91" s="123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4" customHeight="1" x14ac:dyDescent="0.55000000000000004">
      <c r="A92" s="111">
        <v>8</v>
      </c>
      <c r="B92" s="112" t="s">
        <v>69</v>
      </c>
      <c r="C92" s="113">
        <v>45703.19</v>
      </c>
      <c r="D92" s="111"/>
      <c r="E92" s="113">
        <v>35919.39</v>
      </c>
      <c r="F92" s="111"/>
      <c r="G92" s="126">
        <v>63035.21</v>
      </c>
      <c r="H92" s="125">
        <v>16410</v>
      </c>
      <c r="I92" s="113">
        <v>49973.17</v>
      </c>
      <c r="J92" s="111">
        <v>87851</v>
      </c>
      <c r="K92" s="123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4" customHeight="1" x14ac:dyDescent="0.4">
      <c r="A93" s="111">
        <v>9</v>
      </c>
      <c r="B93" s="112" t="s">
        <v>70</v>
      </c>
      <c r="C93" s="113">
        <v>61225.15</v>
      </c>
      <c r="D93" s="111"/>
      <c r="E93" s="113">
        <v>33282.71</v>
      </c>
      <c r="F93" s="111"/>
      <c r="G93" s="113">
        <v>91549.05</v>
      </c>
      <c r="H93" s="111">
        <v>20730</v>
      </c>
      <c r="I93" s="113">
        <v>30255.55</v>
      </c>
      <c r="J93" s="111">
        <v>85717</v>
      </c>
      <c r="K93" s="123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4" customHeight="1" x14ac:dyDescent="0.4">
      <c r="A94" s="111">
        <v>10</v>
      </c>
      <c r="B94" s="112" t="s">
        <v>71</v>
      </c>
      <c r="C94" s="113">
        <v>58071.58</v>
      </c>
      <c r="D94" s="111"/>
      <c r="E94" s="113">
        <v>31844.080000000002</v>
      </c>
      <c r="F94" s="111"/>
      <c r="G94" s="113">
        <v>84677.99</v>
      </c>
      <c r="H94" s="111">
        <v>19885</v>
      </c>
      <c r="I94" s="113">
        <v>47167.63</v>
      </c>
      <c r="J94" s="111">
        <v>71256</v>
      </c>
      <c r="K94" s="123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4" customHeight="1" x14ac:dyDescent="0.4">
      <c r="A95" s="111">
        <v>11</v>
      </c>
      <c r="B95" s="112" t="s">
        <v>72</v>
      </c>
      <c r="C95" s="113">
        <v>55286.9</v>
      </c>
      <c r="D95" s="111"/>
      <c r="E95" s="113">
        <v>31222.22</v>
      </c>
      <c r="F95" s="111"/>
      <c r="G95" s="113">
        <v>119273.21</v>
      </c>
      <c r="H95" s="111">
        <v>31252</v>
      </c>
      <c r="I95" s="113">
        <v>33357.89</v>
      </c>
      <c r="J95" s="111">
        <v>86255</v>
      </c>
      <c r="K95" s="123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4" customHeight="1" x14ac:dyDescent="0.4">
      <c r="A96" s="111">
        <v>12</v>
      </c>
      <c r="B96" s="112" t="s">
        <v>73</v>
      </c>
      <c r="C96" s="113">
        <v>58656.55</v>
      </c>
      <c r="D96" s="111"/>
      <c r="E96" s="113">
        <v>30238.29</v>
      </c>
      <c r="F96" s="111"/>
      <c r="G96" s="113">
        <v>124608.57</v>
      </c>
      <c r="H96" s="111">
        <v>31335</v>
      </c>
      <c r="I96" s="113">
        <v>48967.85</v>
      </c>
      <c r="J96" s="111">
        <v>86675</v>
      </c>
      <c r="K96" s="123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4" customHeight="1" x14ac:dyDescent="0.4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4" customHeight="1" x14ac:dyDescent="0.4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4" customHeight="1" x14ac:dyDescent="0.4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4" customHeight="1" x14ac:dyDescent="0.4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4" customHeight="1" x14ac:dyDescent="0.4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4" customHeight="1" x14ac:dyDescent="0.4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4" customHeight="1" x14ac:dyDescent="0.4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4" customHeight="1" x14ac:dyDescent="0.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4" customHeight="1" x14ac:dyDescent="0.4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4" customHeight="1" x14ac:dyDescent="0.4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4" customHeight="1" x14ac:dyDescent="0.4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4" customHeight="1" x14ac:dyDescent="0.4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4" customHeight="1" x14ac:dyDescent="0.4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4" customHeight="1" x14ac:dyDescent="0.4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4" customHeight="1" x14ac:dyDescent="0.4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4" customHeight="1" x14ac:dyDescent="0.4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4" customHeight="1" x14ac:dyDescent="0.4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4" customHeight="1" x14ac:dyDescent="0.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4" customHeight="1" x14ac:dyDescent="0.4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4" customHeight="1" x14ac:dyDescent="0.4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4" customHeight="1" x14ac:dyDescent="0.4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4" customHeight="1" x14ac:dyDescent="0.4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4" customHeight="1" x14ac:dyDescent="0.4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4" customHeight="1" x14ac:dyDescent="0.4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4" customHeight="1" x14ac:dyDescent="0.4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4" customHeight="1" x14ac:dyDescent="0.4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4" customHeight="1" x14ac:dyDescent="0.4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4" customHeight="1" x14ac:dyDescent="0.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4" customHeight="1" x14ac:dyDescent="0.4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4" customHeight="1" x14ac:dyDescent="0.4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4" customHeight="1" x14ac:dyDescent="0.4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4" customHeight="1" x14ac:dyDescent="0.4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4" customHeight="1" x14ac:dyDescent="0.4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4" customHeight="1" x14ac:dyDescent="0.4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4" customHeight="1" x14ac:dyDescent="0.4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4" customHeight="1" x14ac:dyDescent="0.4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4" customHeight="1" x14ac:dyDescent="0.4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4" customHeight="1" x14ac:dyDescent="0.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4" customHeight="1" x14ac:dyDescent="0.4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4" customHeight="1" x14ac:dyDescent="0.4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4" customHeight="1" x14ac:dyDescent="0.4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4" customHeight="1" x14ac:dyDescent="0.4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4" customHeight="1" x14ac:dyDescent="0.4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4" customHeight="1" x14ac:dyDescent="0.4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4" customHeight="1" x14ac:dyDescent="0.4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4" customHeight="1" x14ac:dyDescent="0.4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4" customHeight="1" x14ac:dyDescent="0.4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4" customHeight="1" x14ac:dyDescent="0.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4" customHeight="1" x14ac:dyDescent="0.4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4" customHeight="1" x14ac:dyDescent="0.4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4" customHeight="1" x14ac:dyDescent="0.4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4" customHeight="1" x14ac:dyDescent="0.4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4" customHeight="1" x14ac:dyDescent="0.4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4" customHeight="1" x14ac:dyDescent="0.4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4" customHeight="1" x14ac:dyDescent="0.4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4" customHeight="1" x14ac:dyDescent="0.4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4" customHeight="1" x14ac:dyDescent="0.4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4" customHeight="1" x14ac:dyDescent="0.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4" customHeight="1" x14ac:dyDescent="0.4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4" customHeight="1" x14ac:dyDescent="0.4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4" customHeight="1" x14ac:dyDescent="0.4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4" customHeight="1" x14ac:dyDescent="0.4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4" customHeight="1" x14ac:dyDescent="0.4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4" customHeight="1" x14ac:dyDescent="0.4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4" customHeight="1" x14ac:dyDescent="0.4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4" customHeight="1" x14ac:dyDescent="0.4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4" customHeight="1" x14ac:dyDescent="0.4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4" customHeight="1" x14ac:dyDescent="0.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4" customHeight="1" x14ac:dyDescent="0.4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4" customHeight="1" x14ac:dyDescent="0.4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4" customHeight="1" x14ac:dyDescent="0.4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4" customHeight="1" x14ac:dyDescent="0.4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4" customHeight="1" x14ac:dyDescent="0.4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4" customHeight="1" x14ac:dyDescent="0.4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4" customHeight="1" x14ac:dyDescent="0.4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4" customHeight="1" x14ac:dyDescent="0.4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4" customHeight="1" x14ac:dyDescent="0.4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4" customHeight="1" x14ac:dyDescent="0.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4" customHeight="1" x14ac:dyDescent="0.4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4" customHeight="1" x14ac:dyDescent="0.4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4" customHeight="1" x14ac:dyDescent="0.4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4" customHeight="1" x14ac:dyDescent="0.4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4" customHeight="1" x14ac:dyDescent="0.4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4" customHeight="1" x14ac:dyDescent="0.4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4" customHeight="1" x14ac:dyDescent="0.4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4" customHeight="1" x14ac:dyDescent="0.4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4" customHeight="1" x14ac:dyDescent="0.4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4" customHeight="1" x14ac:dyDescent="0.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4" customHeight="1" x14ac:dyDescent="0.4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4" customHeight="1" x14ac:dyDescent="0.4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4" customHeight="1" x14ac:dyDescent="0.4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4" customHeight="1" x14ac:dyDescent="0.4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4" customHeight="1" x14ac:dyDescent="0.4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4" customHeight="1" x14ac:dyDescent="0.4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4" customHeight="1" x14ac:dyDescent="0.4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4" customHeight="1" x14ac:dyDescent="0.4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4" customHeight="1" x14ac:dyDescent="0.4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4" customHeight="1" x14ac:dyDescent="0.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4" customHeight="1" x14ac:dyDescent="0.4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4" customHeight="1" x14ac:dyDescent="0.4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4" customHeight="1" x14ac:dyDescent="0.4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4" customHeight="1" x14ac:dyDescent="0.4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4" customHeight="1" x14ac:dyDescent="0.4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4" customHeight="1" x14ac:dyDescent="0.4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4" customHeight="1" x14ac:dyDescent="0.4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4" customHeight="1" x14ac:dyDescent="0.4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4" customHeight="1" x14ac:dyDescent="0.4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4" customHeight="1" x14ac:dyDescent="0.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4" customHeight="1" x14ac:dyDescent="0.4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4" customHeight="1" x14ac:dyDescent="0.4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4" customHeight="1" x14ac:dyDescent="0.4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4" customHeight="1" x14ac:dyDescent="0.4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4" customHeight="1" x14ac:dyDescent="0.4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4" customHeight="1" x14ac:dyDescent="0.4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4" customHeight="1" x14ac:dyDescent="0.4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4" customHeight="1" x14ac:dyDescent="0.4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4" customHeight="1" x14ac:dyDescent="0.4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4" customHeight="1" x14ac:dyDescent="0.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4" customHeight="1" x14ac:dyDescent="0.4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4" customHeight="1" x14ac:dyDescent="0.4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4" customHeight="1" x14ac:dyDescent="0.4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4" customHeight="1" x14ac:dyDescent="0.4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4" customHeight="1" x14ac:dyDescent="0.4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4" customHeight="1" x14ac:dyDescent="0.4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4" customHeight="1" x14ac:dyDescent="0.4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4" customHeight="1" x14ac:dyDescent="0.4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4" customHeight="1" x14ac:dyDescent="0.4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4" customHeight="1" x14ac:dyDescent="0.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4" customHeight="1" x14ac:dyDescent="0.4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4" customHeight="1" x14ac:dyDescent="0.4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4" customHeight="1" x14ac:dyDescent="0.4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4" customHeight="1" x14ac:dyDescent="0.4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4" customHeight="1" x14ac:dyDescent="0.4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4" customHeight="1" x14ac:dyDescent="0.4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4" customHeight="1" x14ac:dyDescent="0.4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4" customHeight="1" x14ac:dyDescent="0.4">
      <c r="A232" s="95"/>
      <c r="B232" s="95"/>
      <c r="C232" s="95"/>
      <c r="D232" s="95"/>
      <c r="E232" s="95"/>
      <c r="F232" s="95"/>
      <c r="G232" s="95"/>
      <c r="H232" s="95"/>
      <c r="I232" s="95"/>
      <c r="J232" s="95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4" customHeight="1" x14ac:dyDescent="0.4">
      <c r="A233" s="95"/>
      <c r="B233" s="95"/>
      <c r="C233" s="95"/>
      <c r="D233" s="95"/>
      <c r="E233" s="95"/>
      <c r="F233" s="95"/>
      <c r="G233" s="95"/>
      <c r="H233" s="95"/>
      <c r="I233" s="95"/>
      <c r="J233" s="95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4" customHeight="1" x14ac:dyDescent="0.4">
      <c r="A234" s="95"/>
      <c r="B234" s="95"/>
      <c r="C234" s="95"/>
      <c r="D234" s="95"/>
      <c r="E234" s="95"/>
      <c r="F234" s="95"/>
      <c r="G234" s="95"/>
      <c r="H234" s="95"/>
      <c r="I234" s="95"/>
      <c r="J234" s="95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4" customHeight="1" x14ac:dyDescent="0.4">
      <c r="A235" s="95"/>
      <c r="B235" s="95"/>
      <c r="C235" s="95"/>
      <c r="D235" s="95"/>
      <c r="E235" s="95"/>
      <c r="F235" s="95"/>
      <c r="G235" s="95"/>
      <c r="H235" s="95"/>
      <c r="I235" s="95"/>
      <c r="J235" s="95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4" customHeight="1" x14ac:dyDescent="0.4">
      <c r="A236" s="95"/>
      <c r="B236" s="95"/>
      <c r="C236" s="95"/>
      <c r="D236" s="95"/>
      <c r="E236" s="95"/>
      <c r="F236" s="95"/>
      <c r="G236" s="95"/>
      <c r="H236" s="95"/>
      <c r="I236" s="95"/>
      <c r="J236" s="95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4" customHeight="1" x14ac:dyDescent="0.4">
      <c r="A237" s="95"/>
      <c r="B237" s="95"/>
      <c r="C237" s="95"/>
      <c r="D237" s="95"/>
      <c r="E237" s="95"/>
      <c r="F237" s="95"/>
      <c r="G237" s="95"/>
      <c r="H237" s="95"/>
      <c r="I237" s="95"/>
      <c r="J237" s="95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4" customHeight="1" x14ac:dyDescent="0.4">
      <c r="A238" s="95"/>
      <c r="B238" s="95"/>
      <c r="C238" s="95"/>
      <c r="D238" s="95"/>
      <c r="E238" s="95"/>
      <c r="F238" s="95"/>
      <c r="G238" s="95"/>
      <c r="H238" s="95"/>
      <c r="I238" s="95"/>
      <c r="J238" s="95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4" customHeight="1" x14ac:dyDescent="0.4">
      <c r="A239" s="95"/>
      <c r="B239" s="95"/>
      <c r="C239" s="95"/>
      <c r="D239" s="95"/>
      <c r="E239" s="95"/>
      <c r="F239" s="95"/>
      <c r="G239" s="95"/>
      <c r="H239" s="95"/>
      <c r="I239" s="95"/>
      <c r="J239" s="95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4" customHeight="1" x14ac:dyDescent="0.4">
      <c r="A240" s="95"/>
      <c r="B240" s="95"/>
      <c r="C240" s="95"/>
      <c r="D240" s="95"/>
      <c r="E240" s="95"/>
      <c r="F240" s="95"/>
      <c r="G240" s="95"/>
      <c r="H240" s="95"/>
      <c r="I240" s="95"/>
      <c r="J240" s="95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4" customHeight="1" x14ac:dyDescent="0.4">
      <c r="A241" s="95"/>
      <c r="B241" s="95"/>
      <c r="C241" s="95"/>
      <c r="D241" s="95"/>
      <c r="E241" s="95"/>
      <c r="F241" s="95"/>
      <c r="G241" s="95"/>
      <c r="H241" s="95"/>
      <c r="I241" s="95"/>
      <c r="J241" s="95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4" customHeight="1" x14ac:dyDescent="0.4">
      <c r="A242" s="95"/>
      <c r="B242" s="95"/>
      <c r="C242" s="95"/>
      <c r="D242" s="95"/>
      <c r="E242" s="95"/>
      <c r="F242" s="95"/>
      <c r="G242" s="95"/>
      <c r="H242" s="95"/>
      <c r="I242" s="95"/>
      <c r="J242" s="95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4" customHeight="1" x14ac:dyDescent="0.4">
      <c r="A243" s="95"/>
      <c r="B243" s="95"/>
      <c r="C243" s="95"/>
      <c r="D243" s="95"/>
      <c r="E243" s="95"/>
      <c r="F243" s="95"/>
      <c r="G243" s="95"/>
      <c r="H243" s="95"/>
      <c r="I243" s="95"/>
      <c r="J243" s="95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4" customHeight="1" x14ac:dyDescent="0.4">
      <c r="A244" s="95"/>
      <c r="B244" s="95"/>
      <c r="C244" s="95"/>
      <c r="D244" s="95"/>
      <c r="E244" s="95"/>
      <c r="F244" s="95"/>
      <c r="G244" s="95"/>
      <c r="H244" s="95"/>
      <c r="I244" s="95"/>
      <c r="J244" s="95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4" customHeight="1" x14ac:dyDescent="0.4">
      <c r="A245" s="95"/>
      <c r="B245" s="95"/>
      <c r="C245" s="95"/>
      <c r="D245" s="95"/>
      <c r="E245" s="95"/>
      <c r="F245" s="95"/>
      <c r="G245" s="95"/>
      <c r="H245" s="95"/>
      <c r="I245" s="95"/>
      <c r="J245" s="95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4" customHeight="1" x14ac:dyDescent="0.4">
      <c r="A246" s="95"/>
      <c r="B246" s="95"/>
      <c r="C246" s="95"/>
      <c r="D246" s="95"/>
      <c r="E246" s="95"/>
      <c r="F246" s="95"/>
      <c r="G246" s="95"/>
      <c r="H246" s="95"/>
      <c r="I246" s="95"/>
      <c r="J246" s="95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4" customHeight="1" x14ac:dyDescent="0.4">
      <c r="A247" s="95"/>
      <c r="B247" s="95"/>
      <c r="C247" s="95"/>
      <c r="D247" s="95"/>
      <c r="E247" s="95"/>
      <c r="F247" s="95"/>
      <c r="G247" s="95"/>
      <c r="H247" s="95"/>
      <c r="I247" s="95"/>
      <c r="J247" s="95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4" customHeight="1" x14ac:dyDescent="0.4">
      <c r="A248" s="95"/>
      <c r="B248" s="95"/>
      <c r="C248" s="95"/>
      <c r="D248" s="95"/>
      <c r="E248" s="95"/>
      <c r="F248" s="95"/>
      <c r="G248" s="95"/>
      <c r="H248" s="95"/>
      <c r="I248" s="95"/>
      <c r="J248" s="95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4" customHeight="1" x14ac:dyDescent="0.4">
      <c r="A249" s="95"/>
      <c r="B249" s="95"/>
      <c r="C249" s="95"/>
      <c r="D249" s="95"/>
      <c r="E249" s="95"/>
      <c r="F249" s="95"/>
      <c r="G249" s="95"/>
      <c r="H249" s="95"/>
      <c r="I249" s="95"/>
      <c r="J249" s="95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4" customHeight="1" x14ac:dyDescent="0.4">
      <c r="A250" s="95"/>
      <c r="B250" s="95"/>
      <c r="C250" s="95"/>
      <c r="D250" s="95"/>
      <c r="E250" s="95"/>
      <c r="F250" s="95"/>
      <c r="G250" s="95"/>
      <c r="H250" s="95"/>
      <c r="I250" s="95"/>
      <c r="J250" s="95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4" customHeight="1" x14ac:dyDescent="0.4">
      <c r="A251" s="95"/>
      <c r="B251" s="95"/>
      <c r="C251" s="95"/>
      <c r="D251" s="95"/>
      <c r="E251" s="95"/>
      <c r="F251" s="95"/>
      <c r="G251" s="95"/>
      <c r="H251" s="95"/>
      <c r="I251" s="95"/>
      <c r="J251" s="95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4" customHeight="1" x14ac:dyDescent="0.4">
      <c r="A252" s="95"/>
      <c r="B252" s="95"/>
      <c r="C252" s="95"/>
      <c r="D252" s="95"/>
      <c r="E252" s="95"/>
      <c r="F252" s="95"/>
      <c r="G252" s="95"/>
      <c r="H252" s="95"/>
      <c r="I252" s="95"/>
      <c r="J252" s="95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4" customHeight="1" x14ac:dyDescent="0.4">
      <c r="A253" s="95"/>
      <c r="B253" s="95"/>
      <c r="C253" s="95"/>
      <c r="D253" s="95"/>
      <c r="E253" s="95"/>
      <c r="F253" s="95"/>
      <c r="G253" s="95"/>
      <c r="H253" s="95"/>
      <c r="I253" s="95"/>
      <c r="J253" s="95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4" customHeight="1" x14ac:dyDescent="0.4">
      <c r="A254" s="95"/>
      <c r="B254" s="95"/>
      <c r="C254" s="95"/>
      <c r="D254" s="95"/>
      <c r="E254" s="95"/>
      <c r="F254" s="95"/>
      <c r="G254" s="95"/>
      <c r="H254" s="95"/>
      <c r="I254" s="95"/>
      <c r="J254" s="95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4" customHeight="1" x14ac:dyDescent="0.4">
      <c r="A255" s="95"/>
      <c r="B255" s="95"/>
      <c r="C255" s="95"/>
      <c r="D255" s="95"/>
      <c r="E255" s="95"/>
      <c r="F255" s="95"/>
      <c r="G255" s="95"/>
      <c r="H255" s="95"/>
      <c r="I255" s="95"/>
      <c r="J255" s="95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4" customHeight="1" x14ac:dyDescent="0.4">
      <c r="A256" s="95"/>
      <c r="B256" s="95"/>
      <c r="C256" s="95"/>
      <c r="D256" s="95"/>
      <c r="E256" s="95"/>
      <c r="F256" s="95"/>
      <c r="G256" s="95"/>
      <c r="H256" s="95"/>
      <c r="I256" s="95"/>
      <c r="J256" s="95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4" customHeight="1" x14ac:dyDescent="0.4">
      <c r="A257" s="95"/>
      <c r="B257" s="95"/>
      <c r="C257" s="95"/>
      <c r="D257" s="95"/>
      <c r="E257" s="95"/>
      <c r="F257" s="95"/>
      <c r="G257" s="95"/>
      <c r="H257" s="95"/>
      <c r="I257" s="95"/>
      <c r="J257" s="95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4" customHeight="1" x14ac:dyDescent="0.4">
      <c r="A258" s="95"/>
      <c r="B258" s="95"/>
      <c r="C258" s="95"/>
      <c r="D258" s="95"/>
      <c r="E258" s="95"/>
      <c r="F258" s="95"/>
      <c r="G258" s="95"/>
      <c r="H258" s="95"/>
      <c r="I258" s="95"/>
      <c r="J258" s="95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4" customHeight="1" x14ac:dyDescent="0.4">
      <c r="A259" s="95"/>
      <c r="B259" s="95"/>
      <c r="C259" s="95"/>
      <c r="D259" s="95"/>
      <c r="E259" s="95"/>
      <c r="F259" s="95"/>
      <c r="G259" s="95"/>
      <c r="H259" s="95"/>
      <c r="I259" s="95"/>
      <c r="J259" s="95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4" customHeight="1" x14ac:dyDescent="0.4">
      <c r="A260" s="95"/>
      <c r="B260" s="95"/>
      <c r="C260" s="95"/>
      <c r="D260" s="95"/>
      <c r="E260" s="95"/>
      <c r="F260" s="95"/>
      <c r="G260" s="95"/>
      <c r="H260" s="95"/>
      <c r="I260" s="95"/>
      <c r="J260" s="95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4" customHeight="1" x14ac:dyDescent="0.4">
      <c r="A261" s="95"/>
      <c r="B261" s="95"/>
      <c r="C261" s="95"/>
      <c r="D261" s="95"/>
      <c r="E261" s="95"/>
      <c r="F261" s="95"/>
      <c r="G261" s="95"/>
      <c r="H261" s="95"/>
      <c r="I261" s="95"/>
      <c r="J261" s="95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4" customHeight="1" x14ac:dyDescent="0.4">
      <c r="A262" s="95"/>
      <c r="B262" s="95"/>
      <c r="C262" s="95"/>
      <c r="D262" s="95"/>
      <c r="E262" s="95"/>
      <c r="F262" s="95"/>
      <c r="G262" s="95"/>
      <c r="H262" s="95"/>
      <c r="I262" s="95"/>
      <c r="J262" s="95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4" customHeight="1" x14ac:dyDescent="0.4">
      <c r="A263" s="95"/>
      <c r="B263" s="95"/>
      <c r="C263" s="95"/>
      <c r="D263" s="95"/>
      <c r="E263" s="95"/>
      <c r="F263" s="95"/>
      <c r="G263" s="95"/>
      <c r="H263" s="95"/>
      <c r="I263" s="95"/>
      <c r="J263" s="95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4" customHeight="1" x14ac:dyDescent="0.4">
      <c r="A264" s="95"/>
      <c r="B264" s="95"/>
      <c r="C264" s="95"/>
      <c r="D264" s="95"/>
      <c r="E264" s="95"/>
      <c r="F264" s="95"/>
      <c r="G264" s="95"/>
      <c r="H264" s="95"/>
      <c r="I264" s="95"/>
      <c r="J264" s="95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24" customHeight="1" x14ac:dyDescent="0.4">
      <c r="A265" s="95"/>
      <c r="B265" s="95"/>
      <c r="C265" s="95"/>
      <c r="D265" s="95"/>
      <c r="E265" s="95"/>
      <c r="F265" s="95"/>
      <c r="G265" s="95"/>
      <c r="H265" s="95"/>
      <c r="I265" s="95"/>
      <c r="J265" s="95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24" customHeight="1" x14ac:dyDescent="0.4">
      <c r="A266" s="95"/>
      <c r="B266" s="95"/>
      <c r="C266" s="95"/>
      <c r="D266" s="95"/>
      <c r="E266" s="95"/>
      <c r="F266" s="95"/>
      <c r="G266" s="95"/>
      <c r="H266" s="95"/>
      <c r="I266" s="95"/>
      <c r="J266" s="95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24" customHeight="1" x14ac:dyDescent="0.4">
      <c r="A267" s="95"/>
      <c r="B267" s="95"/>
      <c r="C267" s="95"/>
      <c r="D267" s="95"/>
      <c r="E267" s="95"/>
      <c r="F267" s="95"/>
      <c r="G267" s="95"/>
      <c r="H267" s="95"/>
      <c r="I267" s="95"/>
      <c r="J267" s="95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24" customHeight="1" x14ac:dyDescent="0.4">
      <c r="A268" s="95"/>
      <c r="B268" s="95"/>
      <c r="C268" s="95"/>
      <c r="D268" s="95"/>
      <c r="E268" s="95"/>
      <c r="F268" s="95"/>
      <c r="G268" s="95"/>
      <c r="H268" s="95"/>
      <c r="I268" s="95"/>
      <c r="J268" s="95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24" customHeight="1" x14ac:dyDescent="0.4">
      <c r="A269" s="95"/>
      <c r="B269" s="95"/>
      <c r="C269" s="95"/>
      <c r="D269" s="95"/>
      <c r="E269" s="95"/>
      <c r="F269" s="95"/>
      <c r="G269" s="95"/>
      <c r="H269" s="95"/>
      <c r="I269" s="95"/>
      <c r="J269" s="95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24" customHeight="1" x14ac:dyDescent="0.4">
      <c r="A270" s="95"/>
      <c r="B270" s="95"/>
      <c r="C270" s="95"/>
      <c r="D270" s="95"/>
      <c r="E270" s="95"/>
      <c r="F270" s="95"/>
      <c r="G270" s="95"/>
      <c r="H270" s="95"/>
      <c r="I270" s="95"/>
      <c r="J270" s="95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24" customHeight="1" x14ac:dyDescent="0.4">
      <c r="A271" s="95"/>
      <c r="B271" s="95"/>
      <c r="C271" s="95"/>
      <c r="D271" s="95"/>
      <c r="E271" s="95"/>
      <c r="F271" s="95"/>
      <c r="G271" s="95"/>
      <c r="H271" s="95"/>
      <c r="I271" s="95"/>
      <c r="J271" s="95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24" customHeight="1" x14ac:dyDescent="0.4">
      <c r="A272" s="95"/>
      <c r="B272" s="95"/>
      <c r="C272" s="95"/>
      <c r="D272" s="95"/>
      <c r="E272" s="95"/>
      <c r="F272" s="95"/>
      <c r="G272" s="95"/>
      <c r="H272" s="95"/>
      <c r="I272" s="95"/>
      <c r="J272" s="95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24" customHeight="1" x14ac:dyDescent="0.4">
      <c r="A273" s="95"/>
      <c r="B273" s="95"/>
      <c r="C273" s="95"/>
      <c r="D273" s="95"/>
      <c r="E273" s="95"/>
      <c r="F273" s="95"/>
      <c r="G273" s="95"/>
      <c r="H273" s="95"/>
      <c r="I273" s="95"/>
      <c r="J273" s="95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24" customHeight="1" x14ac:dyDescent="0.4">
      <c r="A274" s="95"/>
      <c r="B274" s="95"/>
      <c r="C274" s="95"/>
      <c r="D274" s="95"/>
      <c r="E274" s="95"/>
      <c r="F274" s="95"/>
      <c r="G274" s="95"/>
      <c r="H274" s="95"/>
      <c r="I274" s="95"/>
      <c r="J274" s="95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24" customHeight="1" x14ac:dyDescent="0.4">
      <c r="A275" s="95"/>
      <c r="B275" s="95"/>
      <c r="C275" s="95"/>
      <c r="D275" s="95"/>
      <c r="E275" s="95"/>
      <c r="F275" s="95"/>
      <c r="G275" s="95"/>
      <c r="H275" s="95"/>
      <c r="I275" s="95"/>
      <c r="J275" s="95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24" customHeight="1" x14ac:dyDescent="0.4">
      <c r="A276" s="95"/>
      <c r="B276" s="95"/>
      <c r="C276" s="95"/>
      <c r="D276" s="95"/>
      <c r="E276" s="95"/>
      <c r="F276" s="95"/>
      <c r="G276" s="95"/>
      <c r="H276" s="95"/>
      <c r="I276" s="95"/>
      <c r="J276" s="95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24" customHeight="1" x14ac:dyDescent="0.4">
      <c r="A277" s="95"/>
      <c r="B277" s="95"/>
      <c r="C277" s="95"/>
      <c r="D277" s="95"/>
      <c r="E277" s="95"/>
      <c r="F277" s="95"/>
      <c r="G277" s="95"/>
      <c r="H277" s="95"/>
      <c r="I277" s="95"/>
      <c r="J277" s="95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24" customHeight="1" x14ac:dyDescent="0.4">
      <c r="A278" s="95"/>
      <c r="B278" s="95"/>
      <c r="C278" s="95"/>
      <c r="D278" s="95"/>
      <c r="E278" s="95"/>
      <c r="F278" s="95"/>
      <c r="G278" s="95"/>
      <c r="H278" s="95"/>
      <c r="I278" s="95"/>
      <c r="J278" s="95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24" customHeight="1" x14ac:dyDescent="0.4">
      <c r="A279" s="95"/>
      <c r="B279" s="95"/>
      <c r="C279" s="95"/>
      <c r="D279" s="95"/>
      <c r="E279" s="95"/>
      <c r="F279" s="95"/>
      <c r="G279" s="95"/>
      <c r="H279" s="95"/>
      <c r="I279" s="95"/>
      <c r="J279" s="95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24" customHeight="1" x14ac:dyDescent="0.4">
      <c r="A280" s="95"/>
      <c r="B280" s="95"/>
      <c r="C280" s="95"/>
      <c r="D280" s="95"/>
      <c r="E280" s="95"/>
      <c r="F280" s="95"/>
      <c r="G280" s="95"/>
      <c r="H280" s="95"/>
      <c r="I280" s="95"/>
      <c r="J280" s="95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24" customHeight="1" x14ac:dyDescent="0.4">
      <c r="A281" s="95"/>
      <c r="B281" s="95"/>
      <c r="C281" s="95"/>
      <c r="D281" s="95"/>
      <c r="E281" s="95"/>
      <c r="F281" s="95"/>
      <c r="G281" s="95"/>
      <c r="H281" s="95"/>
      <c r="I281" s="95"/>
      <c r="J281" s="95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24" customHeight="1" x14ac:dyDescent="0.4">
      <c r="A282" s="95"/>
      <c r="B282" s="95"/>
      <c r="C282" s="95"/>
      <c r="D282" s="95"/>
      <c r="E282" s="95"/>
      <c r="F282" s="95"/>
      <c r="G282" s="95"/>
      <c r="H282" s="95"/>
      <c r="I282" s="95"/>
      <c r="J282" s="95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24" customHeight="1" x14ac:dyDescent="0.4">
      <c r="A283" s="95"/>
      <c r="B283" s="95"/>
      <c r="C283" s="95"/>
      <c r="D283" s="95"/>
      <c r="E283" s="95"/>
      <c r="F283" s="95"/>
      <c r="G283" s="95"/>
      <c r="H283" s="95"/>
      <c r="I283" s="95"/>
      <c r="J283" s="95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24" customHeight="1" x14ac:dyDescent="0.4">
      <c r="A284" s="95"/>
      <c r="B284" s="95"/>
      <c r="C284" s="95"/>
      <c r="D284" s="95"/>
      <c r="E284" s="95"/>
      <c r="F284" s="95"/>
      <c r="G284" s="95"/>
      <c r="H284" s="95"/>
      <c r="I284" s="95"/>
      <c r="J284" s="95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24" customHeight="1" x14ac:dyDescent="0.4">
      <c r="A285" s="95"/>
      <c r="B285" s="95"/>
      <c r="C285" s="95"/>
      <c r="D285" s="95"/>
      <c r="E285" s="95"/>
      <c r="F285" s="95"/>
      <c r="G285" s="95"/>
      <c r="H285" s="95"/>
      <c r="I285" s="95"/>
      <c r="J285" s="95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24" customHeight="1" x14ac:dyDescent="0.4">
      <c r="A286" s="95"/>
      <c r="B286" s="95"/>
      <c r="C286" s="95"/>
      <c r="D286" s="95"/>
      <c r="E286" s="95"/>
      <c r="F286" s="95"/>
      <c r="G286" s="95"/>
      <c r="H286" s="95"/>
      <c r="I286" s="95"/>
      <c r="J286" s="95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24" customHeight="1" x14ac:dyDescent="0.4">
      <c r="A287" s="95"/>
      <c r="B287" s="95"/>
      <c r="C287" s="95"/>
      <c r="D287" s="95"/>
      <c r="E287" s="95"/>
      <c r="F287" s="95"/>
      <c r="G287" s="95"/>
      <c r="H287" s="95"/>
      <c r="I287" s="95"/>
      <c r="J287" s="95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24" customHeight="1" x14ac:dyDescent="0.4">
      <c r="A288" s="95"/>
      <c r="B288" s="95"/>
      <c r="C288" s="95"/>
      <c r="D288" s="95"/>
      <c r="E288" s="95"/>
      <c r="F288" s="95"/>
      <c r="G288" s="95"/>
      <c r="H288" s="95"/>
      <c r="I288" s="95"/>
      <c r="J288" s="95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24" customHeight="1" x14ac:dyDescent="0.4">
      <c r="A289" s="95"/>
      <c r="B289" s="95"/>
      <c r="C289" s="95"/>
      <c r="D289" s="95"/>
      <c r="E289" s="95"/>
      <c r="F289" s="95"/>
      <c r="G289" s="95"/>
      <c r="H289" s="95"/>
      <c r="I289" s="95"/>
      <c r="J289" s="95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24" customHeight="1" x14ac:dyDescent="0.4">
      <c r="A290" s="95"/>
      <c r="B290" s="95"/>
      <c r="C290" s="95"/>
      <c r="D290" s="95"/>
      <c r="E290" s="95"/>
      <c r="F290" s="95"/>
      <c r="G290" s="95"/>
      <c r="H290" s="95"/>
      <c r="I290" s="95"/>
      <c r="J290" s="95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24" customHeight="1" x14ac:dyDescent="0.4">
      <c r="A291" s="95"/>
      <c r="B291" s="95"/>
      <c r="C291" s="95"/>
      <c r="D291" s="95"/>
      <c r="E291" s="95"/>
      <c r="F291" s="95"/>
      <c r="G291" s="95"/>
      <c r="H291" s="95"/>
      <c r="I291" s="95"/>
      <c r="J291" s="95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24" customHeight="1" x14ac:dyDescent="0.4">
      <c r="A292" s="95"/>
      <c r="B292" s="95"/>
      <c r="C292" s="95"/>
      <c r="D292" s="95"/>
      <c r="E292" s="95"/>
      <c r="F292" s="95"/>
      <c r="G292" s="95"/>
      <c r="H292" s="95"/>
      <c r="I292" s="95"/>
      <c r="J292" s="95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24" customHeight="1" x14ac:dyDescent="0.4">
      <c r="A293" s="95"/>
      <c r="B293" s="95"/>
      <c r="C293" s="95"/>
      <c r="D293" s="95"/>
      <c r="E293" s="95"/>
      <c r="F293" s="95"/>
      <c r="G293" s="95"/>
      <c r="H293" s="95"/>
      <c r="I293" s="95"/>
      <c r="J293" s="95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24" customHeight="1" x14ac:dyDescent="0.4">
      <c r="A294" s="95"/>
      <c r="B294" s="95"/>
      <c r="C294" s="95"/>
      <c r="D294" s="95"/>
      <c r="E294" s="95"/>
      <c r="F294" s="95"/>
      <c r="G294" s="95"/>
      <c r="H294" s="95"/>
      <c r="I294" s="95"/>
      <c r="J294" s="95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24" customHeight="1" x14ac:dyDescent="0.4">
      <c r="A295" s="95"/>
      <c r="B295" s="95"/>
      <c r="C295" s="95"/>
      <c r="D295" s="95"/>
      <c r="E295" s="95"/>
      <c r="F295" s="95"/>
      <c r="G295" s="95"/>
      <c r="H295" s="95"/>
      <c r="I295" s="95"/>
      <c r="J295" s="95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24" customHeight="1" x14ac:dyDescent="0.4">
      <c r="A296" s="95"/>
      <c r="B296" s="95"/>
      <c r="C296" s="95"/>
      <c r="D296" s="95"/>
      <c r="E296" s="95"/>
      <c r="F296" s="95"/>
      <c r="G296" s="95"/>
      <c r="H296" s="95"/>
      <c r="I296" s="95"/>
      <c r="J296" s="95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 x14ac:dyDescent="0.4"/>
    <row r="298" spans="1:26" ht="15.75" customHeight="1" x14ac:dyDescent="0.4"/>
    <row r="299" spans="1:26" ht="15.75" customHeight="1" x14ac:dyDescent="0.4"/>
    <row r="300" spans="1:26" ht="15.75" customHeight="1" x14ac:dyDescent="0.4"/>
    <row r="301" spans="1:26" ht="15.75" customHeight="1" x14ac:dyDescent="0.4"/>
    <row r="302" spans="1:26" ht="15.75" customHeight="1" x14ac:dyDescent="0.4"/>
    <row r="303" spans="1:26" ht="15.75" customHeight="1" x14ac:dyDescent="0.4"/>
    <row r="304" spans="1:26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7">
    <mergeCell ref="A1:A3"/>
    <mergeCell ref="I1:J1"/>
    <mergeCell ref="I2:J2"/>
    <mergeCell ref="A4:A5"/>
    <mergeCell ref="B4:B5"/>
    <mergeCell ref="C4:F4"/>
    <mergeCell ref="G4:J4"/>
  </mergeCells>
  <pageMargins left="0.7" right="0.7" top="0.75" bottom="0.75" header="0" footer="0"/>
  <pageSetup paperSize="9" scale="49" fitToHeight="8" orientation="portrait" r:id="rId1"/>
  <rowBreaks count="1" manualBreakCount="1">
    <brk id="57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I2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zoomScale="90" zoomScaleNormal="90" workbookViewId="0">
      <pane xSplit="4" ySplit="4" topLeftCell="E7" activePane="bottomRight" state="frozen"/>
      <selection activeCell="B14" sqref="B14:C14"/>
      <selection pane="topRight" activeCell="B14" sqref="B14:C14"/>
      <selection pane="bottomLeft" activeCell="B14" sqref="B14:C14"/>
      <selection pane="bottomRight" activeCell="B14" sqref="B14:C14"/>
    </sheetView>
  </sheetViews>
  <sheetFormatPr defaultColWidth="12.625" defaultRowHeight="15" customHeight="1" x14ac:dyDescent="0.4"/>
  <cols>
    <col min="1" max="1" width="9.125" style="6" customWidth="1"/>
    <col min="2" max="2" width="9" style="6" customWidth="1"/>
    <col min="3" max="3" width="22.875" style="6" customWidth="1"/>
    <col min="4" max="4" width="9" style="6" customWidth="1"/>
    <col min="5" max="5" width="22.875" style="6" customWidth="1"/>
    <col min="6" max="6" width="24.375" style="6" customWidth="1"/>
    <col min="7" max="7" width="18.125" style="6" hidden="1" customWidth="1"/>
    <col min="8" max="8" width="14.125" style="6" customWidth="1"/>
    <col min="9" max="9" width="13.125" style="6" customWidth="1"/>
    <col min="10" max="11" width="16.125" style="6" customWidth="1"/>
    <col min="12" max="12" width="26.875" style="6" customWidth="1"/>
    <col min="13" max="37" width="9" style="6" customWidth="1"/>
    <col min="38" max="16384" width="12.625" style="6"/>
  </cols>
  <sheetData>
    <row r="1" spans="1:37" ht="30.75" x14ac:dyDescent="0.4">
      <c r="A1" s="1" t="s">
        <v>0</v>
      </c>
      <c r="B1" s="2"/>
      <c r="C1" s="3" t="s">
        <v>76</v>
      </c>
      <c r="D1" s="2"/>
      <c r="E1" s="2"/>
      <c r="F1" s="2"/>
      <c r="G1" s="2"/>
      <c r="H1" s="2"/>
      <c r="I1" s="4" t="s">
        <v>2</v>
      </c>
      <c r="J1" s="5"/>
      <c r="K1" s="82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3"/>
      <c r="H2" s="13"/>
      <c r="I2" s="14" t="s">
        <v>5</v>
      </c>
      <c r="J2" s="15"/>
      <c r="K2" s="12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" customHeight="1" x14ac:dyDescent="0.4">
      <c r="A3" s="18" t="s">
        <v>6</v>
      </c>
      <c r="B3" s="18" t="s">
        <v>7</v>
      </c>
      <c r="C3" s="19"/>
      <c r="D3" s="19" t="s">
        <v>8</v>
      </c>
      <c r="E3" s="19"/>
      <c r="F3" s="19"/>
      <c r="G3" s="19"/>
      <c r="H3" s="19"/>
      <c r="I3" s="19"/>
      <c r="J3" s="128"/>
      <c r="K3" s="8"/>
      <c r="L3" s="8"/>
      <c r="M3" s="8"/>
      <c r="N3" s="8"/>
      <c r="O3" s="8"/>
      <c r="P3" s="8"/>
      <c r="Q3" s="23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42" customHeight="1" x14ac:dyDescent="0.4">
      <c r="A4" s="129" t="s">
        <v>11</v>
      </c>
      <c r="B4" s="25" t="s">
        <v>12</v>
      </c>
      <c r="C4" s="5"/>
      <c r="D4" s="130" t="s">
        <v>13</v>
      </c>
      <c r="E4" s="131" t="s">
        <v>77</v>
      </c>
      <c r="F4" s="131" t="s">
        <v>78</v>
      </c>
      <c r="G4" s="132" t="s">
        <v>79</v>
      </c>
      <c r="H4" s="130" t="s">
        <v>16</v>
      </c>
      <c r="I4" s="130" t="s">
        <v>17</v>
      </c>
      <c r="J4" s="130" t="s">
        <v>18</v>
      </c>
      <c r="K4" s="108" t="s">
        <v>19</v>
      </c>
      <c r="L4" s="108" t="s">
        <v>20</v>
      </c>
      <c r="M4" s="133"/>
      <c r="N4" s="133"/>
      <c r="O4" s="133"/>
      <c r="P4" s="133"/>
      <c r="Q4" s="133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23.25" customHeight="1" x14ac:dyDescent="0.4">
      <c r="A5" s="134">
        <v>1</v>
      </c>
      <c r="B5" s="57" t="s">
        <v>80</v>
      </c>
      <c r="C5" s="22"/>
      <c r="D5" s="135">
        <v>100</v>
      </c>
      <c r="E5" s="64">
        <f>'รายละเอียด 1.8.2 (สรุปหน่วยงาน)'!D$12</f>
        <v>6</v>
      </c>
      <c r="F5" s="64">
        <v>6</v>
      </c>
      <c r="G5" s="64">
        <f t="shared" ref="G5:G27" si="0">IFERROR(ROUND((E5/F5)*100,2),0)</f>
        <v>100</v>
      </c>
      <c r="H5" s="44">
        <f>IFERROR(ROUND((E5/F5)*100,2),0)</f>
        <v>100</v>
      </c>
      <c r="I5" s="61">
        <f t="shared" ref="I5:I27" si="1">IF(H5=0,0,IF(H5="N/A",1,IF(H5&lt;=M$7,1,IF(H5=N$7,2,IF(H5&lt;N$7,(((H5-M$7)/Q$5)+1),IF(H5=O$7,3,IF(H5&lt;O$7,(((H5-N$7)/Q$5)+2),IF(H5=P$7,4,IF(H5&lt;P$7,(((H5-O$7)/Q$5)+3),IF(H5&gt;=Q$7,5,IF(H5&lt;Q$7,(((H5-P$7)/Q$5)+4),0)))))))))))</f>
        <v>5</v>
      </c>
      <c r="J5" s="91" t="str">
        <f t="shared" ref="J5:J27" si="2">IF(I5=5,"ü","û")</f>
        <v>ü</v>
      </c>
      <c r="K5" s="44">
        <v>100</v>
      </c>
      <c r="L5" s="136" t="s">
        <v>38</v>
      </c>
      <c r="M5" s="8" t="s">
        <v>10</v>
      </c>
      <c r="N5" s="8"/>
      <c r="O5" s="8"/>
      <c r="P5" s="8"/>
      <c r="Q5" s="23">
        <v>5</v>
      </c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3.25" customHeight="1" x14ac:dyDescent="0.4">
      <c r="A6" s="134">
        <v>2</v>
      </c>
      <c r="B6" s="57" t="s">
        <v>81</v>
      </c>
      <c r="C6" s="22"/>
      <c r="D6" s="135">
        <v>100</v>
      </c>
      <c r="E6" s="64">
        <f>'รายละเอียด 1.8.2 (สรุปหน่วยงาน)'!E$12</f>
        <v>6</v>
      </c>
      <c r="F6" s="64">
        <v>6</v>
      </c>
      <c r="G6" s="64">
        <f t="shared" si="0"/>
        <v>100</v>
      </c>
      <c r="H6" s="44">
        <f t="shared" ref="H6:H27" si="3">IFERROR(ROUND((E6/F6)*100,2),0)</f>
        <v>100</v>
      </c>
      <c r="I6" s="61">
        <f t="shared" si="1"/>
        <v>5</v>
      </c>
      <c r="J6" s="91" t="str">
        <f t="shared" si="2"/>
        <v>ü</v>
      </c>
      <c r="K6" s="44">
        <v>100</v>
      </c>
      <c r="L6" s="136" t="s">
        <v>38</v>
      </c>
      <c r="M6" s="30" t="s">
        <v>21</v>
      </c>
      <c r="N6" s="31" t="s">
        <v>22</v>
      </c>
      <c r="O6" s="31" t="s">
        <v>23</v>
      </c>
      <c r="P6" s="31" t="s">
        <v>24</v>
      </c>
      <c r="Q6" s="31" t="s">
        <v>25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3.25" customHeight="1" x14ac:dyDescent="0.4">
      <c r="A7" s="134">
        <v>3</v>
      </c>
      <c r="B7" s="57" t="s">
        <v>82</v>
      </c>
      <c r="C7" s="22"/>
      <c r="D7" s="135">
        <v>100</v>
      </c>
      <c r="E7" s="64">
        <f>'รายละเอียด 1.8.2 (สรุปหน่วยงาน)'!F$12</f>
        <v>6</v>
      </c>
      <c r="F7" s="64">
        <v>6</v>
      </c>
      <c r="G7" s="64">
        <f t="shared" si="0"/>
        <v>100</v>
      </c>
      <c r="H7" s="44">
        <f t="shared" si="3"/>
        <v>100</v>
      </c>
      <c r="I7" s="61">
        <f t="shared" si="1"/>
        <v>5</v>
      </c>
      <c r="J7" s="91" t="str">
        <f t="shared" si="2"/>
        <v>ü</v>
      </c>
      <c r="K7" s="44">
        <v>100</v>
      </c>
      <c r="L7" s="136" t="s">
        <v>38</v>
      </c>
      <c r="M7" s="36">
        <v>80</v>
      </c>
      <c r="N7" s="37">
        <v>85</v>
      </c>
      <c r="O7" s="37">
        <v>90</v>
      </c>
      <c r="P7" s="37">
        <v>95</v>
      </c>
      <c r="Q7" s="37">
        <v>100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23.25" customHeight="1" x14ac:dyDescent="0.4">
      <c r="A8" s="134">
        <v>4</v>
      </c>
      <c r="B8" s="137" t="s">
        <v>83</v>
      </c>
      <c r="C8" s="22"/>
      <c r="D8" s="135">
        <v>100</v>
      </c>
      <c r="E8" s="64">
        <f>'รายละเอียด 1.8.2 (สรุปหน่วยงาน)'!G$12</f>
        <v>6</v>
      </c>
      <c r="F8" s="64">
        <v>6</v>
      </c>
      <c r="G8" s="64">
        <f t="shared" si="0"/>
        <v>100</v>
      </c>
      <c r="H8" s="44">
        <f t="shared" si="3"/>
        <v>100</v>
      </c>
      <c r="I8" s="61">
        <f t="shared" si="1"/>
        <v>5</v>
      </c>
      <c r="J8" s="91" t="str">
        <f t="shared" si="2"/>
        <v>ü</v>
      </c>
      <c r="K8" s="44">
        <v>100</v>
      </c>
      <c r="L8" s="136" t="s">
        <v>38</v>
      </c>
      <c r="M8" s="82"/>
      <c r="N8" s="82"/>
      <c r="O8" s="82"/>
      <c r="P8" s="82"/>
      <c r="Q8" s="82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24" x14ac:dyDescent="0.4">
      <c r="A9" s="134">
        <v>5</v>
      </c>
      <c r="B9" s="137" t="s">
        <v>84</v>
      </c>
      <c r="C9" s="22"/>
      <c r="D9" s="135">
        <v>100</v>
      </c>
      <c r="E9" s="64">
        <f>'รายละเอียด 1.8.2 (สรุปหน่วยงาน)'!H$12</f>
        <v>6</v>
      </c>
      <c r="F9" s="64">
        <v>6</v>
      </c>
      <c r="G9" s="64">
        <f t="shared" si="0"/>
        <v>100</v>
      </c>
      <c r="H9" s="44">
        <f t="shared" si="3"/>
        <v>100</v>
      </c>
      <c r="I9" s="61">
        <f t="shared" si="1"/>
        <v>5</v>
      </c>
      <c r="J9" s="91" t="str">
        <f t="shared" si="2"/>
        <v>ü</v>
      </c>
      <c r="K9" s="44">
        <v>100</v>
      </c>
      <c r="L9" s="64" t="s">
        <v>38</v>
      </c>
      <c r="M9" s="82"/>
      <c r="N9" s="82"/>
      <c r="O9" s="82"/>
      <c r="P9" s="82"/>
      <c r="Q9" s="82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23.25" customHeight="1" x14ac:dyDescent="0.4">
      <c r="A10" s="134">
        <v>6</v>
      </c>
      <c r="B10" s="137" t="s">
        <v>85</v>
      </c>
      <c r="C10" s="22"/>
      <c r="D10" s="135">
        <v>100</v>
      </c>
      <c r="E10" s="64">
        <f>'รายละเอียด 1.8.2 (สรุปหน่วยงาน)'!I$12</f>
        <v>6</v>
      </c>
      <c r="F10" s="64">
        <v>6</v>
      </c>
      <c r="G10" s="64">
        <f t="shared" si="0"/>
        <v>100</v>
      </c>
      <c r="H10" s="44">
        <f t="shared" si="3"/>
        <v>100</v>
      </c>
      <c r="I10" s="61">
        <f t="shared" si="1"/>
        <v>5</v>
      </c>
      <c r="J10" s="91" t="str">
        <f t="shared" si="2"/>
        <v>ü</v>
      </c>
      <c r="K10" s="44">
        <v>100</v>
      </c>
      <c r="L10" s="136" t="s">
        <v>38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23.25" customHeight="1" x14ac:dyDescent="0.4">
      <c r="A11" s="134">
        <v>7</v>
      </c>
      <c r="B11" s="57" t="s">
        <v>86</v>
      </c>
      <c r="C11" s="22"/>
      <c r="D11" s="135">
        <v>100</v>
      </c>
      <c r="E11" s="64">
        <f>'รายละเอียด 1.8.2 (สรุปหน่วยงาน)'!J$12</f>
        <v>6</v>
      </c>
      <c r="F11" s="64">
        <v>6</v>
      </c>
      <c r="G11" s="64">
        <f t="shared" si="0"/>
        <v>100</v>
      </c>
      <c r="H11" s="44">
        <f t="shared" si="3"/>
        <v>100</v>
      </c>
      <c r="I11" s="61">
        <f t="shared" si="1"/>
        <v>5</v>
      </c>
      <c r="J11" s="91" t="str">
        <f t="shared" si="2"/>
        <v>ü</v>
      </c>
      <c r="K11" s="64">
        <v>66.67</v>
      </c>
      <c r="L11" s="136" t="s">
        <v>38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23.25" customHeight="1" x14ac:dyDescent="0.4">
      <c r="A12" s="134">
        <v>8</v>
      </c>
      <c r="B12" s="138" t="s">
        <v>87</v>
      </c>
      <c r="C12" s="22"/>
      <c r="D12" s="135">
        <v>100</v>
      </c>
      <c r="E12" s="64">
        <f>'รายละเอียด 1.8.2 (สรุปหน่วยงาน)'!K$12</f>
        <v>6</v>
      </c>
      <c r="F12" s="64">
        <v>6</v>
      </c>
      <c r="G12" s="64">
        <f t="shared" si="0"/>
        <v>100</v>
      </c>
      <c r="H12" s="44">
        <f t="shared" si="3"/>
        <v>100</v>
      </c>
      <c r="I12" s="61">
        <f t="shared" si="1"/>
        <v>5</v>
      </c>
      <c r="J12" s="91" t="str">
        <f t="shared" si="2"/>
        <v>ü</v>
      </c>
      <c r="K12" s="44">
        <v>100</v>
      </c>
      <c r="L12" s="136" t="s">
        <v>38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23.25" customHeight="1" x14ac:dyDescent="0.4">
      <c r="A13" s="134">
        <v>9</v>
      </c>
      <c r="B13" s="73" t="s">
        <v>88</v>
      </c>
      <c r="C13" s="22"/>
      <c r="D13" s="135">
        <v>100</v>
      </c>
      <c r="E13" s="64">
        <f>'รายละเอียด 1.8.2 (สรุปหน่วยงาน)'!L$12</f>
        <v>6</v>
      </c>
      <c r="F13" s="64">
        <v>6</v>
      </c>
      <c r="G13" s="64">
        <f t="shared" si="0"/>
        <v>100</v>
      </c>
      <c r="H13" s="44">
        <f t="shared" si="3"/>
        <v>100</v>
      </c>
      <c r="I13" s="61">
        <f t="shared" si="1"/>
        <v>5</v>
      </c>
      <c r="J13" s="91" t="str">
        <f t="shared" si="2"/>
        <v>ü</v>
      </c>
      <c r="K13" s="44">
        <v>100</v>
      </c>
      <c r="L13" s="136" t="s">
        <v>38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24" x14ac:dyDescent="0.4">
      <c r="A14" s="134">
        <v>10</v>
      </c>
      <c r="B14" s="138" t="s">
        <v>89</v>
      </c>
      <c r="C14" s="22"/>
      <c r="D14" s="135">
        <v>100</v>
      </c>
      <c r="E14" s="64">
        <f>'รายละเอียด 1.8.2 (สรุปหน่วยงาน)'!M$12</f>
        <v>5</v>
      </c>
      <c r="F14" s="64">
        <v>6</v>
      </c>
      <c r="G14" s="64">
        <f t="shared" si="0"/>
        <v>83.33</v>
      </c>
      <c r="H14" s="44">
        <f t="shared" si="3"/>
        <v>83.33</v>
      </c>
      <c r="I14" s="61">
        <f>IF(H14=0,0,IF(H14="N/A",1,IF(H14&lt;=M$7,1,IF(H14=N$7,2,IF(H14&lt;N$7,(((H14-M$7)/Q$5)+1),IF(H14=O$7,3,IF(H14&lt;O$7,(((H14-N$7)/Q$5)+2),IF(H14=P$7,4,IF(H14&lt;P$7,(((H14-O$7)/Q$5)+3),IF(H14&gt;=Q$7,5,IF(H14&lt;Q$7,(((H14-P$7)/Q$5)+4),0)))))))))))</f>
        <v>1.6659999999999997</v>
      </c>
      <c r="J14" s="91" t="str">
        <f t="shared" si="2"/>
        <v>û</v>
      </c>
      <c r="K14" s="44">
        <v>100</v>
      </c>
      <c r="L14" s="136" t="s">
        <v>38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23.25" customHeight="1" x14ac:dyDescent="0.4">
      <c r="A15" s="134">
        <v>11</v>
      </c>
      <c r="B15" s="138" t="s">
        <v>90</v>
      </c>
      <c r="C15" s="22"/>
      <c r="D15" s="135">
        <v>100</v>
      </c>
      <c r="E15" s="64">
        <f>'รายละเอียด 1.8.2 (สรุปหน่วยงาน)'!N$12</f>
        <v>6</v>
      </c>
      <c r="F15" s="64">
        <v>6</v>
      </c>
      <c r="G15" s="64">
        <f t="shared" si="0"/>
        <v>100</v>
      </c>
      <c r="H15" s="44">
        <f t="shared" si="3"/>
        <v>100</v>
      </c>
      <c r="I15" s="61">
        <f t="shared" si="1"/>
        <v>5</v>
      </c>
      <c r="J15" s="91" t="str">
        <f t="shared" si="2"/>
        <v>ü</v>
      </c>
      <c r="K15" s="44">
        <v>100</v>
      </c>
      <c r="L15" s="136" t="s">
        <v>38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23.25" customHeight="1" x14ac:dyDescent="0.4">
      <c r="A16" s="134">
        <v>12</v>
      </c>
      <c r="B16" s="138" t="s">
        <v>91</v>
      </c>
      <c r="C16" s="22"/>
      <c r="D16" s="135">
        <v>100</v>
      </c>
      <c r="E16" s="64">
        <f>'รายละเอียด 1.8.2 (สรุปหน่วยงาน)'!O$12</f>
        <v>6</v>
      </c>
      <c r="F16" s="64">
        <v>6</v>
      </c>
      <c r="G16" s="64">
        <f t="shared" si="0"/>
        <v>100</v>
      </c>
      <c r="H16" s="44">
        <f t="shared" si="3"/>
        <v>100</v>
      </c>
      <c r="I16" s="61">
        <f t="shared" si="1"/>
        <v>5</v>
      </c>
      <c r="J16" s="91" t="str">
        <f t="shared" si="2"/>
        <v>ü</v>
      </c>
      <c r="K16" s="44">
        <v>100</v>
      </c>
      <c r="L16" s="136" t="s">
        <v>38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23.25" customHeight="1" x14ac:dyDescent="0.4">
      <c r="A17" s="134">
        <v>13</v>
      </c>
      <c r="B17" s="57" t="s">
        <v>92</v>
      </c>
      <c r="C17" s="22"/>
      <c r="D17" s="135">
        <v>100</v>
      </c>
      <c r="E17" s="64">
        <f>'รายละเอียด 1.8.2 (สรุปหน่วยงาน)'!P$12</f>
        <v>5</v>
      </c>
      <c r="F17" s="64">
        <v>6</v>
      </c>
      <c r="G17" s="64">
        <f t="shared" si="0"/>
        <v>83.33</v>
      </c>
      <c r="H17" s="44">
        <f t="shared" si="3"/>
        <v>83.33</v>
      </c>
      <c r="I17" s="61">
        <f t="shared" si="1"/>
        <v>1.6659999999999997</v>
      </c>
      <c r="J17" s="91" t="str">
        <f t="shared" si="2"/>
        <v>û</v>
      </c>
      <c r="K17" s="44">
        <v>100</v>
      </c>
      <c r="L17" s="136" t="s">
        <v>38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23.25" customHeight="1" x14ac:dyDescent="0.4">
      <c r="A18" s="134">
        <v>14</v>
      </c>
      <c r="B18" s="57" t="s">
        <v>93</v>
      </c>
      <c r="C18" s="22"/>
      <c r="D18" s="135">
        <v>100</v>
      </c>
      <c r="E18" s="64">
        <f>'รายละเอียด 1.8.2 (สรุปหน่วยงาน)'!Q$12</f>
        <v>5</v>
      </c>
      <c r="F18" s="64">
        <v>6</v>
      </c>
      <c r="G18" s="64">
        <f t="shared" si="0"/>
        <v>83.33</v>
      </c>
      <c r="H18" s="44">
        <f t="shared" si="3"/>
        <v>83.33</v>
      </c>
      <c r="I18" s="61">
        <f t="shared" si="1"/>
        <v>1.6659999999999997</v>
      </c>
      <c r="J18" s="91" t="str">
        <f t="shared" si="2"/>
        <v>û</v>
      </c>
      <c r="K18" s="44">
        <v>100</v>
      </c>
      <c r="L18" s="136" t="s">
        <v>38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24" x14ac:dyDescent="0.4">
      <c r="A19" s="139">
        <v>15</v>
      </c>
      <c r="B19" s="73" t="s">
        <v>94</v>
      </c>
      <c r="C19" s="22"/>
      <c r="D19" s="135">
        <v>100</v>
      </c>
      <c r="E19" s="64">
        <f>'รายละเอียด 1.8.2 (สรุปหน่วยงาน)'!R$12</f>
        <v>6</v>
      </c>
      <c r="F19" s="64">
        <v>6</v>
      </c>
      <c r="G19" s="64">
        <f t="shared" si="0"/>
        <v>100</v>
      </c>
      <c r="H19" s="44">
        <f t="shared" si="3"/>
        <v>100</v>
      </c>
      <c r="I19" s="61">
        <f t="shared" si="1"/>
        <v>5</v>
      </c>
      <c r="J19" s="91" t="str">
        <f t="shared" si="2"/>
        <v>ü</v>
      </c>
      <c r="K19" s="44">
        <v>100</v>
      </c>
      <c r="L19" s="136" t="s">
        <v>38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24" x14ac:dyDescent="0.4">
      <c r="A20" s="139">
        <v>16</v>
      </c>
      <c r="B20" s="73" t="s">
        <v>95</v>
      </c>
      <c r="C20" s="22"/>
      <c r="D20" s="135">
        <v>100</v>
      </c>
      <c r="E20" s="64">
        <f>'รายละเอียด 1.8.2 (สรุปหน่วยงาน)'!S$12</f>
        <v>6</v>
      </c>
      <c r="F20" s="64">
        <v>6</v>
      </c>
      <c r="G20" s="64">
        <f t="shared" si="0"/>
        <v>100</v>
      </c>
      <c r="H20" s="44">
        <f t="shared" si="3"/>
        <v>100</v>
      </c>
      <c r="I20" s="61">
        <f t="shared" si="1"/>
        <v>5</v>
      </c>
      <c r="J20" s="91" t="str">
        <f t="shared" si="2"/>
        <v>ü</v>
      </c>
      <c r="K20" s="44">
        <v>100</v>
      </c>
      <c r="L20" s="136" t="s">
        <v>38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23.25" customHeight="1" x14ac:dyDescent="0.4">
      <c r="A21" s="139">
        <v>17</v>
      </c>
      <c r="B21" s="73" t="s">
        <v>96</v>
      </c>
      <c r="C21" s="22"/>
      <c r="D21" s="135">
        <v>100</v>
      </c>
      <c r="E21" s="64">
        <f>'รายละเอียด 1.8.2 (สรุปหน่วยงาน)'!T$12</f>
        <v>6</v>
      </c>
      <c r="F21" s="64">
        <v>6</v>
      </c>
      <c r="G21" s="64">
        <f t="shared" si="0"/>
        <v>100</v>
      </c>
      <c r="H21" s="44">
        <f t="shared" si="3"/>
        <v>100</v>
      </c>
      <c r="I21" s="61">
        <f t="shared" si="1"/>
        <v>5</v>
      </c>
      <c r="J21" s="91" t="str">
        <f t="shared" si="2"/>
        <v>ü</v>
      </c>
      <c r="K21" s="44">
        <v>100</v>
      </c>
      <c r="L21" s="136" t="s">
        <v>38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23.25" customHeight="1" x14ac:dyDescent="0.4">
      <c r="A22" s="139">
        <v>18</v>
      </c>
      <c r="B22" s="73" t="s">
        <v>97</v>
      </c>
      <c r="C22" s="22"/>
      <c r="D22" s="135">
        <v>100</v>
      </c>
      <c r="E22" s="64">
        <f>'รายละเอียด 1.8.2 (สรุปหน่วยงาน)'!U$12</f>
        <v>6</v>
      </c>
      <c r="F22" s="64">
        <v>6</v>
      </c>
      <c r="G22" s="64">
        <f t="shared" si="0"/>
        <v>100</v>
      </c>
      <c r="H22" s="44">
        <f t="shared" si="3"/>
        <v>100</v>
      </c>
      <c r="I22" s="61">
        <f t="shared" si="1"/>
        <v>5</v>
      </c>
      <c r="J22" s="91" t="str">
        <f t="shared" si="2"/>
        <v>ü</v>
      </c>
      <c r="K22" s="44">
        <v>100</v>
      </c>
      <c r="L22" s="136" t="s">
        <v>38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24" x14ac:dyDescent="0.4">
      <c r="A23" s="139">
        <v>19</v>
      </c>
      <c r="B23" s="138" t="s">
        <v>98</v>
      </c>
      <c r="C23" s="22"/>
      <c r="D23" s="135">
        <v>100</v>
      </c>
      <c r="E23" s="64">
        <f>'รายละเอียด 1.8.2 (สรุปหน่วยงาน)'!V$12</f>
        <v>6</v>
      </c>
      <c r="F23" s="64">
        <v>6</v>
      </c>
      <c r="G23" s="64">
        <f t="shared" si="0"/>
        <v>100</v>
      </c>
      <c r="H23" s="44">
        <f t="shared" si="3"/>
        <v>100</v>
      </c>
      <c r="I23" s="61">
        <f t="shared" si="1"/>
        <v>5</v>
      </c>
      <c r="J23" s="91" t="str">
        <f t="shared" si="2"/>
        <v>ü</v>
      </c>
      <c r="K23" s="44">
        <v>100</v>
      </c>
      <c r="L23" s="136" t="s">
        <v>38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24" customHeight="1" x14ac:dyDescent="0.4">
      <c r="A24" s="134">
        <v>20</v>
      </c>
      <c r="B24" s="73" t="s">
        <v>99</v>
      </c>
      <c r="C24" s="22"/>
      <c r="D24" s="135">
        <v>100</v>
      </c>
      <c r="E24" s="64">
        <f>'รายละเอียด 1.8.2 (สรุปหน่วยงาน)'!W$12</f>
        <v>6</v>
      </c>
      <c r="F24" s="64">
        <v>6</v>
      </c>
      <c r="G24" s="64">
        <f t="shared" si="0"/>
        <v>100</v>
      </c>
      <c r="H24" s="44">
        <f t="shared" si="3"/>
        <v>100</v>
      </c>
      <c r="I24" s="61">
        <f t="shared" si="1"/>
        <v>5</v>
      </c>
      <c r="J24" s="91" t="str">
        <f t="shared" si="2"/>
        <v>ü</v>
      </c>
      <c r="K24" s="44">
        <v>100</v>
      </c>
      <c r="L24" s="136" t="s">
        <v>38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23.25" customHeight="1" x14ac:dyDescent="0.4">
      <c r="A25" s="134">
        <v>21</v>
      </c>
      <c r="B25" s="57" t="s">
        <v>100</v>
      </c>
      <c r="C25" s="22"/>
      <c r="D25" s="135">
        <v>100</v>
      </c>
      <c r="E25" s="64">
        <f>'รายละเอียด 1.8.2 (สรุปหน่วยงาน)'!X$12</f>
        <v>6</v>
      </c>
      <c r="F25" s="64">
        <v>6</v>
      </c>
      <c r="G25" s="64">
        <f t="shared" si="0"/>
        <v>100</v>
      </c>
      <c r="H25" s="44">
        <f t="shared" si="3"/>
        <v>100</v>
      </c>
      <c r="I25" s="61">
        <f t="shared" si="1"/>
        <v>5</v>
      </c>
      <c r="J25" s="91" t="str">
        <f t="shared" si="2"/>
        <v>ü</v>
      </c>
      <c r="K25" s="44">
        <v>100</v>
      </c>
      <c r="L25" s="136" t="s">
        <v>38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23.25" customHeight="1" x14ac:dyDescent="0.4">
      <c r="A26" s="134">
        <v>22</v>
      </c>
      <c r="B26" s="57" t="s">
        <v>101</v>
      </c>
      <c r="C26" s="22"/>
      <c r="D26" s="135">
        <v>100</v>
      </c>
      <c r="E26" s="64">
        <f>'รายละเอียด 1.8.2 (สรุปหน่วยงาน)'!Y$12</f>
        <v>6</v>
      </c>
      <c r="F26" s="64">
        <v>6</v>
      </c>
      <c r="G26" s="64">
        <f t="shared" si="0"/>
        <v>100</v>
      </c>
      <c r="H26" s="44">
        <f t="shared" si="3"/>
        <v>100</v>
      </c>
      <c r="I26" s="61">
        <f t="shared" si="1"/>
        <v>5</v>
      </c>
      <c r="J26" s="91" t="str">
        <f t="shared" si="2"/>
        <v>ü</v>
      </c>
      <c r="K26" s="44">
        <v>100</v>
      </c>
      <c r="L26" s="136" t="s">
        <v>38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23.25" customHeight="1" x14ac:dyDescent="0.4">
      <c r="A27" s="134">
        <v>23</v>
      </c>
      <c r="B27" s="140" t="s">
        <v>102</v>
      </c>
      <c r="C27" s="22"/>
      <c r="D27" s="135">
        <v>100</v>
      </c>
      <c r="E27" s="64">
        <f>'รายละเอียด 1.8.2 (สรุปหน่วยงาน)'!Z$12</f>
        <v>6</v>
      </c>
      <c r="F27" s="64">
        <v>6</v>
      </c>
      <c r="G27" s="64">
        <f t="shared" si="0"/>
        <v>100</v>
      </c>
      <c r="H27" s="44">
        <f t="shared" si="3"/>
        <v>100</v>
      </c>
      <c r="I27" s="61">
        <f t="shared" si="1"/>
        <v>5</v>
      </c>
      <c r="J27" s="91" t="str">
        <f t="shared" si="2"/>
        <v>ü</v>
      </c>
      <c r="K27" s="44">
        <v>100</v>
      </c>
      <c r="L27" s="136" t="s">
        <v>38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24" customHeight="1" x14ac:dyDescent="0.4">
      <c r="A28" s="82"/>
      <c r="B28" s="8"/>
      <c r="C28" s="8"/>
      <c r="D28" s="141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24" customHeight="1" x14ac:dyDescent="0.4">
      <c r="A29" s="8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24" customHeight="1" x14ac:dyDescent="0.4">
      <c r="A30" s="8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24" customHeight="1" x14ac:dyDescent="0.4">
      <c r="A31" s="8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24" customHeight="1" x14ac:dyDescent="0.4">
      <c r="A32" s="8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24" customHeight="1" x14ac:dyDescent="0.4">
      <c r="A33" s="8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24" customHeight="1" x14ac:dyDescent="0.4">
      <c r="A34" s="8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24" customHeight="1" x14ac:dyDescent="0.4">
      <c r="A35" s="82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24" customHeight="1" x14ac:dyDescent="0.4">
      <c r="A36" s="82" t="str">
        <f t="shared" ref="A36:B51" si="4">A4</f>
        <v>ลำดับ</v>
      </c>
      <c r="B36" s="8" t="str">
        <f t="shared" si="4"/>
        <v>หน่วยงาน</v>
      </c>
      <c r="C36" s="8" t="s">
        <v>12</v>
      </c>
      <c r="D36" s="8" t="str">
        <f t="shared" ref="D36:F51" si="5">D4</f>
        <v>เป้าหมาย</v>
      </c>
      <c r="E36" s="142" t="s">
        <v>103</v>
      </c>
      <c r="F36" s="131" t="s">
        <v>104</v>
      </c>
      <c r="G36" s="143"/>
      <c r="H36" s="8" t="str">
        <f t="shared" ref="H36:H59" si="6">H4</f>
        <v>คิดเป็นร้อยละ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24" customHeight="1" x14ac:dyDescent="0.4">
      <c r="A37" s="82">
        <f t="shared" si="4"/>
        <v>1</v>
      </c>
      <c r="B37" s="8" t="str">
        <f t="shared" si="4"/>
        <v>1) คณะครุศาสตร์</v>
      </c>
      <c r="C37" s="8" t="s">
        <v>105</v>
      </c>
      <c r="D37" s="23">
        <f t="shared" si="5"/>
        <v>100</v>
      </c>
      <c r="E37" s="8">
        <f t="shared" si="5"/>
        <v>6</v>
      </c>
      <c r="F37" s="8">
        <f t="shared" si="5"/>
        <v>6</v>
      </c>
      <c r="G37" s="8"/>
      <c r="H37" s="23">
        <f t="shared" si="6"/>
        <v>100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24" customHeight="1" x14ac:dyDescent="0.4">
      <c r="A38" s="82">
        <f t="shared" si="4"/>
        <v>2</v>
      </c>
      <c r="B38" s="8" t="str">
        <f t="shared" si="4"/>
        <v>2) คณะวิทยาศาสตร์และเทคโนโลยี</v>
      </c>
      <c r="C38" s="8" t="s">
        <v>106</v>
      </c>
      <c r="D38" s="23">
        <f t="shared" si="5"/>
        <v>100</v>
      </c>
      <c r="E38" s="8">
        <f t="shared" si="5"/>
        <v>6</v>
      </c>
      <c r="F38" s="8">
        <f t="shared" si="5"/>
        <v>6</v>
      </c>
      <c r="G38" s="8"/>
      <c r="H38" s="23">
        <f t="shared" si="6"/>
        <v>100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ht="24" customHeight="1" x14ac:dyDescent="0.4">
      <c r="A39" s="82">
        <f t="shared" si="4"/>
        <v>3</v>
      </c>
      <c r="B39" s="8" t="str">
        <f t="shared" si="4"/>
        <v>3) คณะมนุษยศาสตร์และสังคมศาสตร์</v>
      </c>
      <c r="C39" s="8" t="s">
        <v>107</v>
      </c>
      <c r="D39" s="23">
        <f t="shared" si="5"/>
        <v>100</v>
      </c>
      <c r="E39" s="8">
        <f t="shared" si="5"/>
        <v>6</v>
      </c>
      <c r="F39" s="8">
        <f t="shared" si="5"/>
        <v>6</v>
      </c>
      <c r="G39" s="8"/>
      <c r="H39" s="23">
        <f t="shared" si="6"/>
        <v>100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ht="24" customHeight="1" x14ac:dyDescent="0.4">
      <c r="A40" s="82">
        <f t="shared" si="4"/>
        <v>4</v>
      </c>
      <c r="B40" s="8" t="str">
        <f t="shared" si="4"/>
        <v>4) คณะวิทยาการจัดการ</v>
      </c>
      <c r="C40" s="8" t="s">
        <v>108</v>
      </c>
      <c r="D40" s="23">
        <f t="shared" si="5"/>
        <v>100</v>
      </c>
      <c r="E40" s="8">
        <f t="shared" si="5"/>
        <v>6</v>
      </c>
      <c r="F40" s="8">
        <f t="shared" si="5"/>
        <v>6</v>
      </c>
      <c r="G40" s="8"/>
      <c r="H40" s="23">
        <f t="shared" si="6"/>
        <v>100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24" customHeight="1" x14ac:dyDescent="0.4">
      <c r="A41" s="82">
        <f t="shared" si="4"/>
        <v>5</v>
      </c>
      <c r="B41" s="8" t="str">
        <f t="shared" si="4"/>
        <v>5) คณะเทคโนโลยีอุตสาหกรรม</v>
      </c>
      <c r="C41" s="8" t="s">
        <v>109</v>
      </c>
      <c r="D41" s="23">
        <f t="shared" si="5"/>
        <v>100</v>
      </c>
      <c r="E41" s="8">
        <f t="shared" si="5"/>
        <v>6</v>
      </c>
      <c r="F41" s="8">
        <f t="shared" si="5"/>
        <v>6</v>
      </c>
      <c r="G41" s="8"/>
      <c r="H41" s="23">
        <f t="shared" si="6"/>
        <v>100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24" customHeight="1" x14ac:dyDescent="0.4">
      <c r="A42" s="82">
        <f t="shared" si="4"/>
        <v>6</v>
      </c>
      <c r="B42" s="8" t="str">
        <f t="shared" si="4"/>
        <v>6) คณะศิลปกรรมศาสตร์</v>
      </c>
      <c r="C42" s="8" t="s">
        <v>110</v>
      </c>
      <c r="D42" s="23">
        <f t="shared" si="5"/>
        <v>100</v>
      </c>
      <c r="E42" s="8">
        <f t="shared" si="5"/>
        <v>6</v>
      </c>
      <c r="F42" s="8">
        <f t="shared" si="5"/>
        <v>6</v>
      </c>
      <c r="G42" s="8"/>
      <c r="H42" s="23">
        <f t="shared" si="6"/>
        <v>100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24" customHeight="1" x14ac:dyDescent="0.4">
      <c r="A43" s="82">
        <f t="shared" si="4"/>
        <v>7</v>
      </c>
      <c r="B43" s="8" t="str">
        <f t="shared" si="4"/>
        <v>7)  บัณฑิตวิทยาลัย</v>
      </c>
      <c r="C43" s="8" t="s">
        <v>111</v>
      </c>
      <c r="D43" s="23">
        <f t="shared" si="5"/>
        <v>100</v>
      </c>
      <c r="E43" s="8">
        <f t="shared" si="5"/>
        <v>6</v>
      </c>
      <c r="F43" s="8">
        <f t="shared" si="5"/>
        <v>6</v>
      </c>
      <c r="G43" s="8"/>
      <c r="H43" s="23">
        <f t="shared" si="6"/>
        <v>100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24" customHeight="1" x14ac:dyDescent="0.4">
      <c r="A44" s="82">
        <f t="shared" si="4"/>
        <v>8</v>
      </c>
      <c r="B44" s="8" t="str">
        <f t="shared" si="4"/>
        <v>8)  วิทยาลัยนวัตกรรมและการจัดการ</v>
      </c>
      <c r="C44" s="8" t="s">
        <v>112</v>
      </c>
      <c r="D44" s="23">
        <f t="shared" si="5"/>
        <v>100</v>
      </c>
      <c r="E44" s="8">
        <f t="shared" si="5"/>
        <v>6</v>
      </c>
      <c r="F44" s="8">
        <f t="shared" si="5"/>
        <v>6</v>
      </c>
      <c r="G44" s="8"/>
      <c r="H44" s="23">
        <f t="shared" si="6"/>
        <v>100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24" customHeight="1" x14ac:dyDescent="0.4">
      <c r="A45" s="82">
        <f t="shared" si="4"/>
        <v>9</v>
      </c>
      <c r="B45" s="8" t="str">
        <f t="shared" si="4"/>
        <v>9) วิทยาลัยพยาบาลและสุขภาพ</v>
      </c>
      <c r="C45" s="8" t="s">
        <v>113</v>
      </c>
      <c r="D45" s="23">
        <f t="shared" si="5"/>
        <v>100</v>
      </c>
      <c r="E45" s="8">
        <f t="shared" si="5"/>
        <v>6</v>
      </c>
      <c r="F45" s="8">
        <f t="shared" si="5"/>
        <v>6</v>
      </c>
      <c r="G45" s="8"/>
      <c r="H45" s="23">
        <f t="shared" si="6"/>
        <v>100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24" customHeight="1" x14ac:dyDescent="0.4">
      <c r="A46" s="82">
        <f t="shared" si="4"/>
        <v>10</v>
      </c>
      <c r="B46" s="8" t="str">
        <f t="shared" si="4"/>
        <v>11) วิทยาลัยโลจิสติกส์และซัพพลายเชน</v>
      </c>
      <c r="C46" s="8" t="s">
        <v>114</v>
      </c>
      <c r="D46" s="23">
        <f t="shared" si="5"/>
        <v>100</v>
      </c>
      <c r="E46" s="8">
        <f t="shared" si="5"/>
        <v>5</v>
      </c>
      <c r="F46" s="8">
        <f t="shared" si="5"/>
        <v>6</v>
      </c>
      <c r="G46" s="8"/>
      <c r="H46" s="23">
        <f t="shared" si="6"/>
        <v>83.33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24" customHeight="1" x14ac:dyDescent="0.4">
      <c r="A47" s="82">
        <f t="shared" si="4"/>
        <v>11</v>
      </c>
      <c r="B47" s="8" t="str">
        <f t="shared" si="4"/>
        <v>12) วิทยาลัยสถาปัตยกรรมศาสตร์</v>
      </c>
      <c r="C47" s="8" t="s">
        <v>115</v>
      </c>
      <c r="D47" s="23">
        <f t="shared" si="5"/>
        <v>100</v>
      </c>
      <c r="E47" s="8">
        <f t="shared" si="5"/>
        <v>6</v>
      </c>
      <c r="F47" s="8">
        <f t="shared" si="5"/>
        <v>6</v>
      </c>
      <c r="G47" s="8"/>
      <c r="H47" s="23">
        <f t="shared" si="6"/>
        <v>100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24" customHeight="1" x14ac:dyDescent="0.4">
      <c r="A48" s="82">
        <f t="shared" si="4"/>
        <v>12</v>
      </c>
      <c r="B48" s="8" t="str">
        <f t="shared" si="4"/>
        <v>13)  วิทยาลัยการเมืองและการปกครอง</v>
      </c>
      <c r="C48" s="8" t="s">
        <v>116</v>
      </c>
      <c r="D48" s="23">
        <f t="shared" si="5"/>
        <v>100</v>
      </c>
      <c r="E48" s="8">
        <f t="shared" si="5"/>
        <v>6</v>
      </c>
      <c r="F48" s="8">
        <f t="shared" si="5"/>
        <v>6</v>
      </c>
      <c r="G48" s="8"/>
      <c r="H48" s="23">
        <f t="shared" si="6"/>
        <v>100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24" customHeight="1" x14ac:dyDescent="0.4">
      <c r="A49" s="82">
        <f t="shared" si="4"/>
        <v>13</v>
      </c>
      <c r="B49" s="8" t="str">
        <f t="shared" si="4"/>
        <v>14) วิทยาลัยการจัดการอุตสาหกรรมบริการ</v>
      </c>
      <c r="C49" s="8" t="s">
        <v>117</v>
      </c>
      <c r="D49" s="23">
        <f t="shared" si="5"/>
        <v>100</v>
      </c>
      <c r="E49" s="8">
        <f t="shared" si="5"/>
        <v>5</v>
      </c>
      <c r="F49" s="8">
        <f t="shared" si="5"/>
        <v>6</v>
      </c>
      <c r="G49" s="8"/>
      <c r="H49" s="23">
        <f t="shared" si="6"/>
        <v>83.33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24" customHeight="1" x14ac:dyDescent="0.4">
      <c r="A50" s="82">
        <f t="shared" si="4"/>
        <v>14</v>
      </c>
      <c r="B50" s="8" t="str">
        <f t="shared" si="4"/>
        <v>15) วิทยาลัยนิเทศศาสตร์</v>
      </c>
      <c r="C50" s="8" t="s">
        <v>118</v>
      </c>
      <c r="D50" s="23">
        <f t="shared" si="5"/>
        <v>100</v>
      </c>
      <c r="E50" s="8">
        <f t="shared" si="5"/>
        <v>5</v>
      </c>
      <c r="F50" s="8">
        <f t="shared" si="5"/>
        <v>6</v>
      </c>
      <c r="G50" s="8"/>
      <c r="H50" s="23">
        <f t="shared" si="6"/>
        <v>83.33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24" customHeight="1" x14ac:dyDescent="0.4">
      <c r="A51" s="82">
        <f t="shared" si="4"/>
        <v>15</v>
      </c>
      <c r="B51" s="8" t="str">
        <f t="shared" si="4"/>
        <v>17) สำนักงานอธิการบดี</v>
      </c>
      <c r="C51" s="8" t="s">
        <v>119</v>
      </c>
      <c r="D51" s="23">
        <f t="shared" si="5"/>
        <v>100</v>
      </c>
      <c r="E51" s="8">
        <f t="shared" si="5"/>
        <v>6</v>
      </c>
      <c r="F51" s="8">
        <f t="shared" si="5"/>
        <v>6</v>
      </c>
      <c r="G51" s="8"/>
      <c r="H51" s="23">
        <f t="shared" si="6"/>
        <v>100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24" customHeight="1" x14ac:dyDescent="0.4">
      <c r="A52" s="82">
        <f t="shared" ref="A52:B59" si="7">A20</f>
        <v>16</v>
      </c>
      <c r="B52" s="8" t="str">
        <f t="shared" si="7"/>
        <v>18) สำนักวิทยบริการและเทคโนโลยีฯ</v>
      </c>
      <c r="C52" s="8" t="s">
        <v>120</v>
      </c>
      <c r="D52" s="23">
        <f t="shared" ref="D52:F59" si="8">D20</f>
        <v>100</v>
      </c>
      <c r="E52" s="8">
        <f t="shared" si="8"/>
        <v>6</v>
      </c>
      <c r="F52" s="8">
        <f t="shared" si="8"/>
        <v>6</v>
      </c>
      <c r="G52" s="8"/>
      <c r="H52" s="23">
        <f t="shared" si="6"/>
        <v>100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24" customHeight="1" x14ac:dyDescent="0.4">
      <c r="A53" s="82">
        <f t="shared" si="7"/>
        <v>17</v>
      </c>
      <c r="B53" s="8" t="str">
        <f t="shared" si="7"/>
        <v>19) สำนักศิลปะและวัฒนธรรม</v>
      </c>
      <c r="C53" s="8" t="s">
        <v>121</v>
      </c>
      <c r="D53" s="23">
        <f t="shared" si="8"/>
        <v>100</v>
      </c>
      <c r="E53" s="8">
        <f t="shared" si="8"/>
        <v>6</v>
      </c>
      <c r="F53" s="8">
        <f t="shared" si="8"/>
        <v>6</v>
      </c>
      <c r="G53" s="8"/>
      <c r="H53" s="23">
        <f t="shared" si="6"/>
        <v>100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24" customHeight="1" x14ac:dyDescent="0.4">
      <c r="A54" s="82">
        <f t="shared" si="7"/>
        <v>18</v>
      </c>
      <c r="B54" s="8" t="str">
        <f t="shared" si="7"/>
        <v>20) สถาบันวิจัยและพัฒนา</v>
      </c>
      <c r="C54" s="8" t="s">
        <v>122</v>
      </c>
      <c r="D54" s="23">
        <f t="shared" si="8"/>
        <v>100</v>
      </c>
      <c r="E54" s="8">
        <f t="shared" si="8"/>
        <v>6</v>
      </c>
      <c r="F54" s="8">
        <f t="shared" si="8"/>
        <v>6</v>
      </c>
      <c r="G54" s="8"/>
      <c r="H54" s="23">
        <f t="shared" si="6"/>
        <v>100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24" customHeight="1" x14ac:dyDescent="0.4">
      <c r="A55" s="82">
        <f t="shared" si="7"/>
        <v>19</v>
      </c>
      <c r="B55" s="8" t="str">
        <f t="shared" si="7"/>
        <v>21) สำนักวิชาการศึกษาทั่วไปฯ</v>
      </c>
      <c r="C55" s="8" t="s">
        <v>123</v>
      </c>
      <c r="D55" s="23">
        <f t="shared" si="8"/>
        <v>100</v>
      </c>
      <c r="E55" s="8">
        <f t="shared" si="8"/>
        <v>6</v>
      </c>
      <c r="F55" s="8">
        <f t="shared" si="8"/>
        <v>6</v>
      </c>
      <c r="G55" s="8"/>
      <c r="H55" s="23">
        <f t="shared" si="6"/>
        <v>100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24" customHeight="1" x14ac:dyDescent="0.4">
      <c r="A56" s="82">
        <f t="shared" si="7"/>
        <v>20</v>
      </c>
      <c r="B56" s="8" t="str">
        <f t="shared" si="7"/>
        <v>22) สสสร.</v>
      </c>
      <c r="C56" s="8" t="s">
        <v>124</v>
      </c>
      <c r="D56" s="23">
        <f t="shared" si="8"/>
        <v>100</v>
      </c>
      <c r="E56" s="8">
        <f t="shared" si="8"/>
        <v>6</v>
      </c>
      <c r="F56" s="8">
        <f t="shared" si="8"/>
        <v>6</v>
      </c>
      <c r="G56" s="8"/>
      <c r="H56" s="23">
        <f t="shared" si="6"/>
        <v>100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24" customHeight="1" x14ac:dyDescent="0.4">
      <c r="A57" s="82">
        <f t="shared" si="7"/>
        <v>21</v>
      </c>
      <c r="B57" s="8" t="str">
        <f t="shared" si="7"/>
        <v>23) หน่วยงานตรวจสอบภายใน</v>
      </c>
      <c r="C57" s="8" t="s">
        <v>125</v>
      </c>
      <c r="D57" s="23">
        <f t="shared" si="8"/>
        <v>100</v>
      </c>
      <c r="E57" s="8">
        <f t="shared" si="8"/>
        <v>6</v>
      </c>
      <c r="F57" s="8">
        <f t="shared" si="8"/>
        <v>6</v>
      </c>
      <c r="G57" s="8"/>
      <c r="H57" s="23">
        <f t="shared" si="6"/>
        <v>100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24" customHeight="1" x14ac:dyDescent="0.4">
      <c r="A58" s="82">
        <f t="shared" si="7"/>
        <v>22</v>
      </c>
      <c r="B58" s="8" t="str">
        <f t="shared" si="7"/>
        <v>24) สำนักทรัพย์สินและรายได้</v>
      </c>
      <c r="C58" s="8" t="s">
        <v>126</v>
      </c>
      <c r="D58" s="23">
        <f t="shared" si="8"/>
        <v>100</v>
      </c>
      <c r="E58" s="8">
        <f t="shared" si="8"/>
        <v>6</v>
      </c>
      <c r="F58" s="8">
        <f t="shared" si="8"/>
        <v>6</v>
      </c>
      <c r="G58" s="8"/>
      <c r="H58" s="23">
        <f t="shared" si="6"/>
        <v>100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24" customHeight="1" x14ac:dyDescent="0.4">
      <c r="A59" s="82">
        <f t="shared" si="7"/>
        <v>23</v>
      </c>
      <c r="B59" s="8" t="str">
        <f t="shared" si="7"/>
        <v>25) โรงเรียนสาธิต</v>
      </c>
      <c r="C59" s="8" t="s">
        <v>127</v>
      </c>
      <c r="D59" s="23">
        <f t="shared" si="8"/>
        <v>100</v>
      </c>
      <c r="E59" s="8">
        <f t="shared" si="8"/>
        <v>6</v>
      </c>
      <c r="F59" s="8">
        <f t="shared" si="8"/>
        <v>6</v>
      </c>
      <c r="G59" s="8"/>
      <c r="H59" s="23">
        <f t="shared" si="6"/>
        <v>100</v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24" customHeight="1" x14ac:dyDescent="0.4">
      <c r="A60" s="8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24" customHeight="1" x14ac:dyDescent="0.4">
      <c r="A61" s="8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24" customHeight="1" x14ac:dyDescent="0.4">
      <c r="A62" s="8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24" customHeight="1" x14ac:dyDescent="0.4">
      <c r="A63" s="8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ht="24" customHeight="1" x14ac:dyDescent="0.4">
      <c r="A64" s="8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ht="24" customHeight="1" x14ac:dyDescent="0.4">
      <c r="A65" s="8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ht="24" customHeight="1" x14ac:dyDescent="0.4">
      <c r="A66" s="8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ht="24" customHeight="1" x14ac:dyDescent="0.4">
      <c r="A67" s="8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ht="24" customHeight="1" x14ac:dyDescent="0.4">
      <c r="A68" s="8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ht="24" customHeight="1" x14ac:dyDescent="0.4">
      <c r="A69" s="8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ht="24" customHeight="1" x14ac:dyDescent="0.4">
      <c r="A70" s="8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24" customHeight="1" x14ac:dyDescent="0.4">
      <c r="A71" s="8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24" customHeight="1" x14ac:dyDescent="0.4">
      <c r="A72" s="8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ht="24" customHeight="1" x14ac:dyDescent="0.4">
      <c r="A73" s="8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ht="24" customHeight="1" x14ac:dyDescent="0.4">
      <c r="A74" s="8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ht="24" customHeight="1" x14ac:dyDescent="0.4">
      <c r="A75" s="8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24" customHeight="1" x14ac:dyDescent="0.4">
      <c r="A76" s="8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24" customHeight="1" x14ac:dyDescent="0.4">
      <c r="A77" s="8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ht="24" customHeight="1" x14ac:dyDescent="0.4">
      <c r="A78" s="8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ht="24" customHeight="1" x14ac:dyDescent="0.4">
      <c r="A79" s="8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ht="24" customHeight="1" x14ac:dyDescent="0.4">
      <c r="A80" s="8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ht="24" customHeight="1" x14ac:dyDescent="0.4">
      <c r="A81" s="8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ht="24" customHeight="1" x14ac:dyDescent="0.4">
      <c r="A82" s="8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ht="24" customHeight="1" x14ac:dyDescent="0.4">
      <c r="A83" s="8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ht="24" customHeight="1" x14ac:dyDescent="0.4">
      <c r="A84" s="8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ht="24" customHeight="1" x14ac:dyDescent="0.4">
      <c r="A85" s="82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ht="24" customHeight="1" x14ac:dyDescent="0.4">
      <c r="A86" s="82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ht="24" customHeight="1" x14ac:dyDescent="0.4">
      <c r="A87" s="82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ht="24" customHeight="1" x14ac:dyDescent="0.4">
      <c r="A88" s="82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ht="24" customHeight="1" x14ac:dyDescent="0.4">
      <c r="A89" s="8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ht="24" customHeight="1" x14ac:dyDescent="0.4">
      <c r="A90" s="82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24" customHeight="1" x14ac:dyDescent="0.4">
      <c r="A91" s="8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ht="24" customHeight="1" x14ac:dyDescent="0.4">
      <c r="A92" s="82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24" customHeight="1" x14ac:dyDescent="0.4">
      <c r="A93" s="82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ht="24" customHeight="1" x14ac:dyDescent="0.4">
      <c r="A94" s="82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ht="24" customHeight="1" x14ac:dyDescent="0.4">
      <c r="A95" s="82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24" customHeight="1" x14ac:dyDescent="0.4">
      <c r="A96" s="82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24" customHeight="1" x14ac:dyDescent="0.4">
      <c r="A97" s="82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24" customHeight="1" x14ac:dyDescent="0.4">
      <c r="A98" s="82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24" customHeight="1" x14ac:dyDescent="0.4">
      <c r="A99" s="82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24" customHeight="1" x14ac:dyDescent="0.4">
      <c r="A100" s="82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24" customHeight="1" x14ac:dyDescent="0.4">
      <c r="A101" s="82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24" customHeight="1" x14ac:dyDescent="0.4">
      <c r="A102" s="8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24" customHeight="1" x14ac:dyDescent="0.4">
      <c r="A103" s="82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24" customHeight="1" x14ac:dyDescent="0.4">
      <c r="A104" s="82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24" customHeight="1" x14ac:dyDescent="0.4">
      <c r="A105" s="82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24" customHeight="1" x14ac:dyDescent="0.4">
      <c r="A106" s="82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ht="24" customHeight="1" x14ac:dyDescent="0.4">
      <c r="A107" s="82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ht="24" customHeight="1" x14ac:dyDescent="0.4">
      <c r="A108" s="82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ht="24" customHeight="1" x14ac:dyDescent="0.4">
      <c r="A109" s="82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ht="24" customHeight="1" x14ac:dyDescent="0.4">
      <c r="A110" s="82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ht="24" customHeight="1" x14ac:dyDescent="0.4">
      <c r="A111" s="82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ht="24" customHeight="1" x14ac:dyDescent="0.4">
      <c r="A112" s="82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ht="24" customHeight="1" x14ac:dyDescent="0.4">
      <c r="A113" s="82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ht="24" customHeight="1" x14ac:dyDescent="0.4">
      <c r="A114" s="82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ht="24" customHeight="1" x14ac:dyDescent="0.4">
      <c r="A115" s="82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ht="24" customHeight="1" x14ac:dyDescent="0.4">
      <c r="A116" s="82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ht="24" customHeight="1" x14ac:dyDescent="0.4">
      <c r="A117" s="82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ht="24" customHeight="1" x14ac:dyDescent="0.4">
      <c r="A118" s="8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ht="24" customHeight="1" x14ac:dyDescent="0.4">
      <c r="A119" s="8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ht="24" customHeight="1" x14ac:dyDescent="0.4">
      <c r="A120" s="8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ht="24" customHeight="1" x14ac:dyDescent="0.4">
      <c r="A121" s="8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ht="24" customHeight="1" x14ac:dyDescent="0.4">
      <c r="A122" s="8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ht="24" customHeight="1" x14ac:dyDescent="0.4">
      <c r="A123" s="8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ht="24" customHeight="1" x14ac:dyDescent="0.4">
      <c r="A124" s="8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ht="24" customHeight="1" x14ac:dyDescent="0.4">
      <c r="A125" s="8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ht="24" customHeight="1" x14ac:dyDescent="0.4">
      <c r="A126" s="8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ht="24" customHeight="1" x14ac:dyDescent="0.4">
      <c r="A127" s="8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ht="24" customHeight="1" x14ac:dyDescent="0.4">
      <c r="A128" s="8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ht="24" customHeight="1" x14ac:dyDescent="0.4">
      <c r="A129" s="8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ht="24" customHeight="1" x14ac:dyDescent="0.4">
      <c r="A130" s="8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ht="24" customHeight="1" x14ac:dyDescent="0.4">
      <c r="A131" s="8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ht="24" customHeight="1" x14ac:dyDescent="0.4">
      <c r="A132" s="8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1:37" ht="24" customHeight="1" x14ac:dyDescent="0.4">
      <c r="A133" s="8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1:37" ht="24" customHeight="1" x14ac:dyDescent="0.4">
      <c r="A134" s="8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1:37" ht="24" customHeight="1" x14ac:dyDescent="0.4">
      <c r="A135" s="82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1:37" ht="24" customHeight="1" x14ac:dyDescent="0.4">
      <c r="A136" s="82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ht="24" customHeight="1" x14ac:dyDescent="0.4">
      <c r="A137" s="82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1:37" ht="24" customHeight="1" x14ac:dyDescent="0.4">
      <c r="A138" s="82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1:37" ht="24" customHeight="1" x14ac:dyDescent="0.4">
      <c r="A139" s="82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1:37" ht="24" customHeight="1" x14ac:dyDescent="0.4">
      <c r="A140" s="82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1:37" ht="24" customHeight="1" x14ac:dyDescent="0.4">
      <c r="A141" s="82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1:37" ht="24" customHeight="1" x14ac:dyDescent="0.4">
      <c r="A142" s="82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1:37" ht="24" customHeight="1" x14ac:dyDescent="0.4"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1:37" ht="24" customHeight="1" x14ac:dyDescent="0.4"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2:37" ht="24" customHeight="1" x14ac:dyDescent="0.4"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2:37" ht="24" customHeight="1" x14ac:dyDescent="0.4"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2:37" ht="24" customHeight="1" x14ac:dyDescent="0.4"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2:37" ht="24" customHeight="1" x14ac:dyDescent="0.4"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2:37" ht="24" customHeight="1" x14ac:dyDescent="0.4"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2:37" ht="24" customHeight="1" x14ac:dyDescent="0.4"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2:37" ht="24" customHeight="1" x14ac:dyDescent="0.4"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2:37" ht="24" customHeight="1" x14ac:dyDescent="0.4"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2:37" ht="24" customHeight="1" x14ac:dyDescent="0.4"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2:37" ht="24" customHeight="1" x14ac:dyDescent="0.4"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2:37" ht="24" customHeight="1" x14ac:dyDescent="0.4"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2:37" ht="24" customHeight="1" x14ac:dyDescent="0.4"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2:37" ht="24" customHeight="1" x14ac:dyDescent="0.4"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2:37" ht="24" customHeight="1" x14ac:dyDescent="0.4"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2:37" ht="24" customHeight="1" x14ac:dyDescent="0.4"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2:37" ht="24" customHeight="1" x14ac:dyDescent="0.4"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2:37" ht="24" customHeight="1" x14ac:dyDescent="0.4"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2:37" ht="24" customHeight="1" x14ac:dyDescent="0.4"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2:37" ht="24" customHeight="1" x14ac:dyDescent="0.4"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2:37" ht="24" customHeight="1" x14ac:dyDescent="0.4"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2:37" ht="24" customHeight="1" x14ac:dyDescent="0.4"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2:37" ht="24" customHeight="1" x14ac:dyDescent="0.4"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2:37" ht="24" customHeight="1" x14ac:dyDescent="0.4"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2:37" ht="24" customHeight="1" x14ac:dyDescent="0.4"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2:37" ht="24" customHeight="1" x14ac:dyDescent="0.4"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2:37" ht="24" customHeight="1" x14ac:dyDescent="0.4"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2:37" ht="24" customHeight="1" x14ac:dyDescent="0.4"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2:37" ht="24" customHeight="1" x14ac:dyDescent="0.4"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2:37" ht="24" customHeight="1" x14ac:dyDescent="0.4"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2:37" ht="24" customHeight="1" x14ac:dyDescent="0.4"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2:37" ht="24" customHeight="1" x14ac:dyDescent="0.4"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2:37" ht="24" customHeight="1" x14ac:dyDescent="0.4"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2:37" ht="24" customHeight="1" x14ac:dyDescent="0.4"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2:37" ht="24" customHeight="1" x14ac:dyDescent="0.4"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2:37" ht="24" customHeight="1" x14ac:dyDescent="0.4"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2:37" ht="24" customHeight="1" x14ac:dyDescent="0.4"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2:37" ht="24" customHeight="1" x14ac:dyDescent="0.4"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2:37" ht="24" customHeight="1" x14ac:dyDescent="0.4"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2:37" ht="24" customHeight="1" x14ac:dyDescent="0.4"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2:37" ht="24" customHeight="1" x14ac:dyDescent="0.4"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2:37" ht="24" customHeight="1" x14ac:dyDescent="0.4"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2:37" ht="24" customHeight="1" x14ac:dyDescent="0.4"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2:37" ht="24" customHeight="1" x14ac:dyDescent="0.4"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2:37" ht="24" customHeight="1" x14ac:dyDescent="0.4"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2:37" ht="24" customHeight="1" x14ac:dyDescent="0.4"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2:37" ht="24" customHeight="1" x14ac:dyDescent="0.4"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2:37" ht="24" customHeight="1" x14ac:dyDescent="0.4"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2:37" ht="24" customHeight="1" x14ac:dyDescent="0.4"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2:37" ht="24" customHeight="1" x14ac:dyDescent="0.4"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2:37" ht="24" customHeight="1" x14ac:dyDescent="0.4"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2:37" ht="24" customHeight="1" x14ac:dyDescent="0.4"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2:37" ht="24" customHeight="1" x14ac:dyDescent="0.4"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2:37" ht="24" customHeight="1" x14ac:dyDescent="0.4"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2:37" ht="24" customHeight="1" x14ac:dyDescent="0.4"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2:37" ht="24" customHeight="1" x14ac:dyDescent="0.4"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2:37" ht="24" customHeight="1" x14ac:dyDescent="0.4"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2:37" ht="24" customHeight="1" x14ac:dyDescent="0.4"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2:37" ht="24" customHeight="1" x14ac:dyDescent="0.4"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2:37" ht="24" customHeight="1" x14ac:dyDescent="0.4"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2:37" ht="24" customHeight="1" x14ac:dyDescent="0.4"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2:37" ht="24" customHeight="1" x14ac:dyDescent="0.4"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2:37" ht="24" customHeight="1" x14ac:dyDescent="0.4"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2:37" ht="24" customHeight="1" x14ac:dyDescent="0.4"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2:37" ht="24" customHeight="1" x14ac:dyDescent="0.4"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2:37" ht="24" customHeight="1" x14ac:dyDescent="0.4"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2:37" ht="24" customHeight="1" x14ac:dyDescent="0.4"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2:37" ht="24" customHeight="1" x14ac:dyDescent="0.4"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2:37" ht="24" customHeight="1" x14ac:dyDescent="0.4"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2:37" ht="24" customHeight="1" x14ac:dyDescent="0.4"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2:37" ht="24" customHeight="1" x14ac:dyDescent="0.4"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2:37" ht="24" customHeight="1" x14ac:dyDescent="0.4"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2:37" ht="24" customHeight="1" x14ac:dyDescent="0.4"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2:37" ht="24" customHeight="1" x14ac:dyDescent="0.4"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2:37" ht="24" customHeight="1" x14ac:dyDescent="0.4"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2:37" ht="24" customHeight="1" x14ac:dyDescent="0.4"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2:37" ht="24" customHeight="1" x14ac:dyDescent="0.4"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2:37" ht="24" customHeight="1" x14ac:dyDescent="0.4"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2:37" ht="24" customHeight="1" x14ac:dyDescent="0.4"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2:37" ht="24" customHeight="1" x14ac:dyDescent="0.4"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2:37" ht="24" customHeight="1" x14ac:dyDescent="0.4"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2:37" ht="24" customHeight="1" x14ac:dyDescent="0.4"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2:37" ht="24" customHeight="1" x14ac:dyDescent="0.4"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2:37" ht="24" customHeight="1" x14ac:dyDescent="0.4"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2:37" ht="24" customHeight="1" x14ac:dyDescent="0.4"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2:37" ht="24" customHeight="1" x14ac:dyDescent="0.4"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2:37" ht="24" customHeight="1" x14ac:dyDescent="0.4"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2:37" ht="24" customHeight="1" x14ac:dyDescent="0.4"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2:37" ht="24" customHeight="1" x14ac:dyDescent="0.4"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2:37" ht="24" customHeight="1" x14ac:dyDescent="0.4"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2:37" ht="24" customHeight="1" x14ac:dyDescent="0.4"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2:37" ht="24" customHeight="1" x14ac:dyDescent="0.4"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2:37" ht="24" customHeight="1" x14ac:dyDescent="0.4"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2:37" ht="24" customHeight="1" x14ac:dyDescent="0.4"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2:37" ht="24" customHeight="1" x14ac:dyDescent="0.4"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2:37" ht="24" customHeight="1" x14ac:dyDescent="0.4"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2:37" ht="24" customHeight="1" x14ac:dyDescent="0.4"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2:37" ht="24" customHeight="1" x14ac:dyDescent="0.4"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2:37" ht="24" customHeight="1" x14ac:dyDescent="0.4"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2:37" ht="24" customHeight="1" x14ac:dyDescent="0.4"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2:37" ht="24" customHeight="1" x14ac:dyDescent="0.4"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2:37" ht="24" customHeight="1" x14ac:dyDescent="0.4"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2:37" ht="24" customHeight="1" x14ac:dyDescent="0.4"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2:37" ht="24" customHeight="1" x14ac:dyDescent="0.4"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2:37" ht="24" customHeight="1" x14ac:dyDescent="0.4">
      <c r="B248" s="95"/>
      <c r="C248" s="95"/>
      <c r="D248" s="95"/>
      <c r="E248" s="95"/>
      <c r="F248" s="95"/>
      <c r="G248" s="95"/>
      <c r="H248" s="95"/>
      <c r="I248" s="95"/>
      <c r="J248" s="95"/>
      <c r="K248" s="95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2:37" ht="24" customHeight="1" x14ac:dyDescent="0.4">
      <c r="B249" s="95"/>
      <c r="C249" s="95"/>
      <c r="D249" s="95"/>
      <c r="E249" s="95"/>
      <c r="F249" s="95"/>
      <c r="G249" s="95"/>
      <c r="H249" s="95"/>
      <c r="I249" s="95"/>
      <c r="J249" s="95"/>
      <c r="K249" s="95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2:37" ht="24" customHeight="1" x14ac:dyDescent="0.4">
      <c r="B250" s="95"/>
      <c r="C250" s="95"/>
      <c r="D250" s="95"/>
      <c r="E250" s="95"/>
      <c r="F250" s="95"/>
      <c r="G250" s="95"/>
      <c r="H250" s="95"/>
      <c r="I250" s="95"/>
      <c r="J250" s="95"/>
      <c r="K250" s="95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2:37" ht="24" customHeight="1" x14ac:dyDescent="0.4">
      <c r="B251" s="95"/>
      <c r="C251" s="95"/>
      <c r="D251" s="95"/>
      <c r="E251" s="95"/>
      <c r="F251" s="95"/>
      <c r="G251" s="95"/>
      <c r="H251" s="95"/>
      <c r="I251" s="95"/>
      <c r="J251" s="95"/>
      <c r="K251" s="95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2:37" ht="24" customHeight="1" x14ac:dyDescent="0.4">
      <c r="B252" s="95"/>
      <c r="C252" s="95"/>
      <c r="D252" s="95"/>
      <c r="E252" s="95"/>
      <c r="F252" s="95"/>
      <c r="G252" s="95"/>
      <c r="H252" s="95"/>
      <c r="I252" s="95"/>
      <c r="J252" s="95"/>
      <c r="K252" s="95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2:37" ht="24" customHeight="1" x14ac:dyDescent="0.4"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2:37" ht="24" customHeight="1" x14ac:dyDescent="0.4">
      <c r="B254" s="95"/>
      <c r="C254" s="95"/>
      <c r="D254" s="95"/>
      <c r="E254" s="95"/>
      <c r="F254" s="95"/>
      <c r="G254" s="95"/>
      <c r="H254" s="95"/>
      <c r="I254" s="95"/>
      <c r="J254" s="95"/>
      <c r="K254" s="95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2:37" ht="24" customHeight="1" x14ac:dyDescent="0.4">
      <c r="B255" s="95"/>
      <c r="C255" s="95"/>
      <c r="D255" s="95"/>
      <c r="E255" s="95"/>
      <c r="F255" s="95"/>
      <c r="G255" s="95"/>
      <c r="H255" s="95"/>
      <c r="I255" s="95"/>
      <c r="J255" s="95"/>
      <c r="K255" s="95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2:37" ht="24" customHeight="1" x14ac:dyDescent="0.4">
      <c r="B256" s="95"/>
      <c r="C256" s="95"/>
      <c r="D256" s="95"/>
      <c r="E256" s="95"/>
      <c r="F256" s="95"/>
      <c r="G256" s="95"/>
      <c r="H256" s="95"/>
      <c r="I256" s="95"/>
      <c r="J256" s="95"/>
      <c r="K256" s="95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2:37" ht="24" customHeight="1" x14ac:dyDescent="0.4">
      <c r="B257" s="95"/>
      <c r="C257" s="95"/>
      <c r="D257" s="95"/>
      <c r="E257" s="95"/>
      <c r="F257" s="95"/>
      <c r="G257" s="95"/>
      <c r="H257" s="95"/>
      <c r="I257" s="95"/>
      <c r="J257" s="95"/>
      <c r="K257" s="95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2:37" ht="24" customHeight="1" x14ac:dyDescent="0.4">
      <c r="B258" s="95"/>
      <c r="C258" s="95"/>
      <c r="D258" s="95"/>
      <c r="E258" s="95"/>
      <c r="F258" s="95"/>
      <c r="G258" s="95"/>
      <c r="H258" s="95"/>
      <c r="I258" s="95"/>
      <c r="J258" s="95"/>
      <c r="K258" s="95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2:37" ht="24" customHeight="1" x14ac:dyDescent="0.4">
      <c r="B259" s="95"/>
      <c r="C259" s="95"/>
      <c r="D259" s="95"/>
      <c r="E259" s="95"/>
      <c r="F259" s="95"/>
      <c r="G259" s="95"/>
      <c r="H259" s="95"/>
      <c r="I259" s="95"/>
      <c r="J259" s="95"/>
      <c r="K259" s="95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2:37" ht="15.75" customHeight="1" x14ac:dyDescent="0.4"/>
    <row r="261" spans="2:37" ht="15.75" customHeight="1" x14ac:dyDescent="0.4"/>
    <row r="262" spans="2:37" ht="15.75" customHeight="1" x14ac:dyDescent="0.4"/>
    <row r="263" spans="2:37" ht="15.75" customHeight="1" x14ac:dyDescent="0.4"/>
    <row r="264" spans="2:37" ht="15.75" customHeight="1" x14ac:dyDescent="0.4"/>
    <row r="265" spans="2:37" ht="15.75" customHeight="1" x14ac:dyDescent="0.4"/>
    <row r="266" spans="2:37" ht="15.75" customHeight="1" x14ac:dyDescent="0.4"/>
    <row r="267" spans="2:37" ht="15.75" customHeight="1" x14ac:dyDescent="0.4"/>
    <row r="268" spans="2:37" ht="15.75" customHeight="1" x14ac:dyDescent="0.4"/>
    <row r="269" spans="2:37" ht="15.75" customHeight="1" x14ac:dyDescent="0.4"/>
    <row r="270" spans="2:37" ht="15.75" customHeight="1" x14ac:dyDescent="0.4"/>
    <row r="271" spans="2:37" ht="15.75" customHeight="1" x14ac:dyDescent="0.4"/>
    <row r="272" spans="2:37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29">
    <mergeCell ref="B23:C23"/>
    <mergeCell ref="B24:C24"/>
    <mergeCell ref="B25:C25"/>
    <mergeCell ref="B26:C26"/>
    <mergeCell ref="B27:C27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H1"/>
    <mergeCell ref="I1:J1"/>
    <mergeCell ref="A2:B2"/>
    <mergeCell ref="I2:J2"/>
    <mergeCell ref="B4:C4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I2 K2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zoomScale="70" zoomScaleNormal="70" workbookViewId="0">
      <selection activeCell="B14" sqref="B14:C14"/>
    </sheetView>
  </sheetViews>
  <sheetFormatPr defaultColWidth="12.625" defaultRowHeight="15" customHeight="1" x14ac:dyDescent="0.4"/>
  <cols>
    <col min="1" max="1" width="9" style="6" customWidth="1"/>
    <col min="2" max="2" width="18.625" style="6" customWidth="1"/>
    <col min="3" max="3" width="39.125" style="6" customWidth="1"/>
    <col min="4" max="26" width="6.375" style="6" customWidth="1"/>
    <col min="27" max="27" width="9" style="6" customWidth="1"/>
    <col min="28" max="16384" width="12.625" style="6"/>
  </cols>
  <sheetData>
    <row r="1" spans="1:27" ht="24" customHeight="1" x14ac:dyDescent="0.4">
      <c r="A1" s="96"/>
      <c r="B1" s="97" t="s">
        <v>58</v>
      </c>
      <c r="C1" s="98" t="s">
        <v>59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9" t="s">
        <v>2</v>
      </c>
      <c r="X1" s="2"/>
      <c r="Y1" s="2"/>
      <c r="Z1" s="5"/>
      <c r="AA1" s="144"/>
    </row>
    <row r="2" spans="1:27" ht="24" customHeight="1" x14ac:dyDescent="0.4">
      <c r="A2" s="100"/>
      <c r="B2" s="101" t="s">
        <v>3</v>
      </c>
      <c r="C2" s="102" t="s">
        <v>4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4" t="s">
        <v>5</v>
      </c>
      <c r="X2" s="10"/>
      <c r="Y2" s="10"/>
      <c r="Z2" s="15"/>
      <c r="AA2" s="145"/>
    </row>
    <row r="3" spans="1:27" ht="24" customHeight="1" x14ac:dyDescent="0.4">
      <c r="A3" s="100"/>
      <c r="B3" s="18" t="s">
        <v>6</v>
      </c>
      <c r="C3" s="18" t="s">
        <v>7</v>
      </c>
      <c r="D3" s="19" t="s">
        <v>128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146"/>
      <c r="AA3" s="8"/>
    </row>
    <row r="4" spans="1:27" ht="24" customHeight="1" x14ac:dyDescent="0.4">
      <c r="A4" s="24" t="s">
        <v>11</v>
      </c>
      <c r="B4" s="25" t="s">
        <v>129</v>
      </c>
      <c r="C4" s="5"/>
      <c r="D4" s="27" t="s">
        <v>12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2"/>
      <c r="AA4" s="8"/>
    </row>
    <row r="5" spans="1:27" ht="66.75" customHeight="1" x14ac:dyDescent="0.4">
      <c r="A5" s="32"/>
      <c r="B5" s="33"/>
      <c r="C5" s="15"/>
      <c r="D5" s="147" t="s">
        <v>130</v>
      </c>
      <c r="E5" s="147" t="s">
        <v>131</v>
      </c>
      <c r="F5" s="147" t="s">
        <v>132</v>
      </c>
      <c r="G5" s="147" t="s">
        <v>133</v>
      </c>
      <c r="H5" s="147" t="s">
        <v>134</v>
      </c>
      <c r="I5" s="147" t="s">
        <v>135</v>
      </c>
      <c r="J5" s="147" t="s">
        <v>136</v>
      </c>
      <c r="K5" s="147" t="s">
        <v>137</v>
      </c>
      <c r="L5" s="147" t="s">
        <v>138</v>
      </c>
      <c r="M5" s="147" t="s">
        <v>139</v>
      </c>
      <c r="N5" s="147" t="s">
        <v>140</v>
      </c>
      <c r="O5" s="147" t="s">
        <v>141</v>
      </c>
      <c r="P5" s="147" t="s">
        <v>142</v>
      </c>
      <c r="Q5" s="147" t="s">
        <v>143</v>
      </c>
      <c r="R5" s="147" t="s">
        <v>144</v>
      </c>
      <c r="S5" s="147" t="s">
        <v>145</v>
      </c>
      <c r="T5" s="147" t="s">
        <v>146</v>
      </c>
      <c r="U5" s="147" t="s">
        <v>147</v>
      </c>
      <c r="V5" s="147" t="s">
        <v>148</v>
      </c>
      <c r="W5" s="147" t="s">
        <v>99</v>
      </c>
      <c r="X5" s="147" t="s">
        <v>149</v>
      </c>
      <c r="Y5" s="147" t="s">
        <v>150</v>
      </c>
      <c r="Z5" s="147" t="s">
        <v>151</v>
      </c>
      <c r="AA5" s="8"/>
    </row>
    <row r="6" spans="1:27" ht="51" customHeight="1" x14ac:dyDescent="0.4">
      <c r="A6" s="111">
        <v>1</v>
      </c>
      <c r="B6" s="137" t="s">
        <v>152</v>
      </c>
      <c r="C6" s="22"/>
      <c r="D6" s="148" t="s">
        <v>153</v>
      </c>
      <c r="E6" s="148" t="s">
        <v>153</v>
      </c>
      <c r="F6" s="148" t="s">
        <v>153</v>
      </c>
      <c r="G6" s="148" t="s">
        <v>153</v>
      </c>
      <c r="H6" s="148" t="s">
        <v>153</v>
      </c>
      <c r="I6" s="148" t="s">
        <v>153</v>
      </c>
      <c r="J6" s="148" t="s">
        <v>153</v>
      </c>
      <c r="K6" s="148" t="s">
        <v>153</v>
      </c>
      <c r="L6" s="148" t="s">
        <v>153</v>
      </c>
      <c r="M6" s="148" t="s">
        <v>153</v>
      </c>
      <c r="N6" s="148" t="s">
        <v>153</v>
      </c>
      <c r="O6" s="148" t="s">
        <v>153</v>
      </c>
      <c r="P6" s="148" t="s">
        <v>153</v>
      </c>
      <c r="Q6" s="148" t="s">
        <v>153</v>
      </c>
      <c r="R6" s="148" t="s">
        <v>153</v>
      </c>
      <c r="S6" s="148" t="s">
        <v>153</v>
      </c>
      <c r="T6" s="148" t="s">
        <v>153</v>
      </c>
      <c r="U6" s="148" t="s">
        <v>153</v>
      </c>
      <c r="V6" s="148" t="s">
        <v>153</v>
      </c>
      <c r="W6" s="148" t="s">
        <v>153</v>
      </c>
      <c r="X6" s="148" t="s">
        <v>153</v>
      </c>
      <c r="Y6" s="148" t="s">
        <v>153</v>
      </c>
      <c r="Z6" s="148" t="s">
        <v>153</v>
      </c>
      <c r="AA6" s="8"/>
    </row>
    <row r="7" spans="1:27" ht="49.5" customHeight="1" x14ac:dyDescent="0.4">
      <c r="A7" s="111">
        <v>2</v>
      </c>
      <c r="B7" s="137" t="s">
        <v>154</v>
      </c>
      <c r="C7" s="22"/>
      <c r="D7" s="148" t="s">
        <v>153</v>
      </c>
      <c r="E7" s="148" t="s">
        <v>153</v>
      </c>
      <c r="F7" s="148" t="s">
        <v>153</v>
      </c>
      <c r="G7" s="148" t="s">
        <v>153</v>
      </c>
      <c r="H7" s="148" t="s">
        <v>153</v>
      </c>
      <c r="I7" s="148" t="s">
        <v>153</v>
      </c>
      <c r="J7" s="148" t="s">
        <v>153</v>
      </c>
      <c r="K7" s="148" t="s">
        <v>153</v>
      </c>
      <c r="L7" s="148" t="s">
        <v>153</v>
      </c>
      <c r="M7" s="148" t="s">
        <v>153</v>
      </c>
      <c r="N7" s="148" t="s">
        <v>153</v>
      </c>
      <c r="O7" s="148" t="s">
        <v>153</v>
      </c>
      <c r="P7" s="148" t="s">
        <v>153</v>
      </c>
      <c r="Q7" s="148" t="s">
        <v>153</v>
      </c>
      <c r="R7" s="148" t="s">
        <v>153</v>
      </c>
      <c r="S7" s="148" t="s">
        <v>153</v>
      </c>
      <c r="T7" s="148" t="s">
        <v>153</v>
      </c>
      <c r="U7" s="148" t="s">
        <v>153</v>
      </c>
      <c r="V7" s="148" t="s">
        <v>153</v>
      </c>
      <c r="W7" s="148" t="s">
        <v>153</v>
      </c>
      <c r="X7" s="148" t="s">
        <v>153</v>
      </c>
      <c r="Y7" s="148" t="s">
        <v>153</v>
      </c>
      <c r="Z7" s="148" t="s">
        <v>153</v>
      </c>
      <c r="AA7" s="8"/>
    </row>
    <row r="8" spans="1:27" ht="53.25" customHeight="1" x14ac:dyDescent="0.4">
      <c r="A8" s="111">
        <v>3</v>
      </c>
      <c r="B8" s="137" t="s">
        <v>155</v>
      </c>
      <c r="C8" s="22"/>
      <c r="D8" s="148" t="s">
        <v>153</v>
      </c>
      <c r="E8" s="148" t="s">
        <v>153</v>
      </c>
      <c r="F8" s="148" t="s">
        <v>153</v>
      </c>
      <c r="G8" s="148" t="s">
        <v>153</v>
      </c>
      <c r="H8" s="148" t="s">
        <v>153</v>
      </c>
      <c r="I8" s="148" t="s">
        <v>153</v>
      </c>
      <c r="J8" s="148" t="s">
        <v>153</v>
      </c>
      <c r="K8" s="148" t="s">
        <v>153</v>
      </c>
      <c r="L8" s="148" t="s">
        <v>153</v>
      </c>
      <c r="M8" s="148" t="s">
        <v>153</v>
      </c>
      <c r="N8" s="148" t="s">
        <v>153</v>
      </c>
      <c r="O8" s="148" t="s">
        <v>153</v>
      </c>
      <c r="P8" s="148" t="s">
        <v>153</v>
      </c>
      <c r="Q8" s="148" t="s">
        <v>153</v>
      </c>
      <c r="R8" s="148" t="s">
        <v>153</v>
      </c>
      <c r="S8" s="148" t="s">
        <v>153</v>
      </c>
      <c r="T8" s="148" t="s">
        <v>153</v>
      </c>
      <c r="U8" s="148" t="s">
        <v>153</v>
      </c>
      <c r="V8" s="148" t="s">
        <v>153</v>
      </c>
      <c r="W8" s="148" t="s">
        <v>153</v>
      </c>
      <c r="X8" s="148" t="s">
        <v>153</v>
      </c>
      <c r="Y8" s="148" t="s">
        <v>153</v>
      </c>
      <c r="Z8" s="148" t="s">
        <v>153</v>
      </c>
      <c r="AA8" s="8"/>
    </row>
    <row r="9" spans="1:27" ht="48" customHeight="1" x14ac:dyDescent="0.4">
      <c r="A9" s="111">
        <v>4</v>
      </c>
      <c r="B9" s="137" t="s">
        <v>156</v>
      </c>
      <c r="C9" s="22"/>
      <c r="D9" s="148" t="s">
        <v>153</v>
      </c>
      <c r="E9" s="148" t="s">
        <v>153</v>
      </c>
      <c r="F9" s="148" t="s">
        <v>153</v>
      </c>
      <c r="G9" s="148" t="s">
        <v>153</v>
      </c>
      <c r="H9" s="148" t="s">
        <v>153</v>
      </c>
      <c r="I9" s="148" t="s">
        <v>153</v>
      </c>
      <c r="J9" s="148" t="s">
        <v>153</v>
      </c>
      <c r="K9" s="148" t="s">
        <v>153</v>
      </c>
      <c r="L9" s="148" t="s">
        <v>153</v>
      </c>
      <c r="M9" s="148" t="s">
        <v>153</v>
      </c>
      <c r="N9" s="148" t="s">
        <v>153</v>
      </c>
      <c r="O9" s="148" t="s">
        <v>153</v>
      </c>
      <c r="P9" s="148" t="s">
        <v>153</v>
      </c>
      <c r="Q9" s="148" t="s">
        <v>153</v>
      </c>
      <c r="R9" s="148" t="s">
        <v>153</v>
      </c>
      <c r="S9" s="148" t="s">
        <v>153</v>
      </c>
      <c r="T9" s="148" t="s">
        <v>153</v>
      </c>
      <c r="U9" s="148" t="s">
        <v>153</v>
      </c>
      <c r="V9" s="148" t="s">
        <v>153</v>
      </c>
      <c r="W9" s="148" t="s">
        <v>153</v>
      </c>
      <c r="X9" s="148" t="s">
        <v>153</v>
      </c>
      <c r="Y9" s="148" t="s">
        <v>153</v>
      </c>
      <c r="Z9" s="148" t="s">
        <v>153</v>
      </c>
      <c r="AA9" s="8"/>
    </row>
    <row r="10" spans="1:27" ht="48" customHeight="1" x14ac:dyDescent="0.4">
      <c r="A10" s="111">
        <v>5</v>
      </c>
      <c r="B10" s="137" t="s">
        <v>157</v>
      </c>
      <c r="C10" s="22"/>
      <c r="D10" s="148" t="s">
        <v>153</v>
      </c>
      <c r="E10" s="148" t="s">
        <v>153</v>
      </c>
      <c r="F10" s="148" t="s">
        <v>153</v>
      </c>
      <c r="G10" s="148" t="s">
        <v>153</v>
      </c>
      <c r="H10" s="148" t="s">
        <v>153</v>
      </c>
      <c r="I10" s="148" t="s">
        <v>153</v>
      </c>
      <c r="J10" s="148" t="s">
        <v>153</v>
      </c>
      <c r="K10" s="148" t="s">
        <v>153</v>
      </c>
      <c r="L10" s="148" t="s">
        <v>153</v>
      </c>
      <c r="M10" s="148" t="s">
        <v>153</v>
      </c>
      <c r="N10" s="148" t="s">
        <v>153</v>
      </c>
      <c r="O10" s="148" t="s">
        <v>153</v>
      </c>
      <c r="P10" s="148" t="s">
        <v>153</v>
      </c>
      <c r="Q10" s="148" t="s">
        <v>153</v>
      </c>
      <c r="R10" s="148" t="s">
        <v>153</v>
      </c>
      <c r="S10" s="148" t="s">
        <v>153</v>
      </c>
      <c r="T10" s="148" t="s">
        <v>153</v>
      </c>
      <c r="U10" s="148" t="s">
        <v>153</v>
      </c>
      <c r="V10" s="148" t="s">
        <v>153</v>
      </c>
      <c r="W10" s="148" t="s">
        <v>153</v>
      </c>
      <c r="X10" s="148" t="s">
        <v>153</v>
      </c>
      <c r="Y10" s="148" t="s">
        <v>153</v>
      </c>
      <c r="Z10" s="148" t="s">
        <v>153</v>
      </c>
      <c r="AA10" s="8"/>
    </row>
    <row r="11" spans="1:27" ht="48" customHeight="1" x14ac:dyDescent="0.4">
      <c r="A11" s="111">
        <v>6</v>
      </c>
      <c r="B11" s="137" t="s">
        <v>158</v>
      </c>
      <c r="C11" s="22"/>
      <c r="D11" s="148" t="s">
        <v>153</v>
      </c>
      <c r="E11" s="148" t="s">
        <v>153</v>
      </c>
      <c r="F11" s="148" t="s">
        <v>153</v>
      </c>
      <c r="G11" s="148" t="s">
        <v>153</v>
      </c>
      <c r="H11" s="148" t="s">
        <v>153</v>
      </c>
      <c r="I11" s="148" t="s">
        <v>153</v>
      </c>
      <c r="J11" s="148" t="s">
        <v>153</v>
      </c>
      <c r="K11" s="148" t="s">
        <v>153</v>
      </c>
      <c r="L11" s="148" t="s">
        <v>153</v>
      </c>
      <c r="M11" s="148"/>
      <c r="N11" s="148" t="s">
        <v>153</v>
      </c>
      <c r="O11" s="148" t="s">
        <v>153</v>
      </c>
      <c r="P11" s="148"/>
      <c r="Q11" s="148"/>
      <c r="R11" s="148" t="s">
        <v>153</v>
      </c>
      <c r="S11" s="148" t="s">
        <v>153</v>
      </c>
      <c r="T11" s="148" t="s">
        <v>153</v>
      </c>
      <c r="U11" s="148" t="s">
        <v>153</v>
      </c>
      <c r="V11" s="148" t="s">
        <v>153</v>
      </c>
      <c r="W11" s="148" t="s">
        <v>153</v>
      </c>
      <c r="X11" s="148" t="s">
        <v>153</v>
      </c>
      <c r="Y11" s="148" t="s">
        <v>153</v>
      </c>
      <c r="Z11" s="148" t="s">
        <v>153</v>
      </c>
      <c r="AA11" s="8"/>
    </row>
    <row r="12" spans="1:27" ht="24" customHeight="1" x14ac:dyDescent="0.4">
      <c r="A12" s="149" t="s">
        <v>153</v>
      </c>
      <c r="B12" s="150" t="s">
        <v>28</v>
      </c>
      <c r="C12" s="22"/>
      <c r="D12" s="151">
        <f t="shared" ref="D12:Z12" si="0">COUNTIF(D6:D11,$A$12)</f>
        <v>6</v>
      </c>
      <c r="E12" s="151">
        <f t="shared" si="0"/>
        <v>6</v>
      </c>
      <c r="F12" s="151">
        <f t="shared" si="0"/>
        <v>6</v>
      </c>
      <c r="G12" s="151">
        <f t="shared" si="0"/>
        <v>6</v>
      </c>
      <c r="H12" s="151">
        <f t="shared" si="0"/>
        <v>6</v>
      </c>
      <c r="I12" s="151">
        <f t="shared" si="0"/>
        <v>6</v>
      </c>
      <c r="J12" s="151">
        <f t="shared" si="0"/>
        <v>6</v>
      </c>
      <c r="K12" s="151">
        <f t="shared" si="0"/>
        <v>6</v>
      </c>
      <c r="L12" s="151">
        <f t="shared" si="0"/>
        <v>6</v>
      </c>
      <c r="M12" s="151">
        <f t="shared" si="0"/>
        <v>5</v>
      </c>
      <c r="N12" s="151">
        <f t="shared" si="0"/>
        <v>6</v>
      </c>
      <c r="O12" s="151">
        <f t="shared" si="0"/>
        <v>6</v>
      </c>
      <c r="P12" s="151">
        <f t="shared" si="0"/>
        <v>5</v>
      </c>
      <c r="Q12" s="151">
        <f t="shared" si="0"/>
        <v>5</v>
      </c>
      <c r="R12" s="151">
        <f t="shared" si="0"/>
        <v>6</v>
      </c>
      <c r="S12" s="151">
        <f t="shared" si="0"/>
        <v>6</v>
      </c>
      <c r="T12" s="151">
        <f t="shared" si="0"/>
        <v>6</v>
      </c>
      <c r="U12" s="151">
        <f t="shared" si="0"/>
        <v>6</v>
      </c>
      <c r="V12" s="151">
        <f t="shared" si="0"/>
        <v>6</v>
      </c>
      <c r="W12" s="151">
        <f t="shared" si="0"/>
        <v>6</v>
      </c>
      <c r="X12" s="151">
        <f t="shared" si="0"/>
        <v>6</v>
      </c>
      <c r="Y12" s="151">
        <f t="shared" si="0"/>
        <v>6</v>
      </c>
      <c r="Z12" s="151">
        <f t="shared" si="0"/>
        <v>6</v>
      </c>
      <c r="AA12" s="8"/>
    </row>
    <row r="13" spans="1:27" ht="24" customHeight="1" x14ac:dyDescent="0.4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24" customHeight="1" x14ac:dyDescent="0.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24" customHeight="1" x14ac:dyDescent="0.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24" customHeight="1" x14ac:dyDescent="0.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4" customHeight="1" x14ac:dyDescent="0.4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24" customHeight="1" x14ac:dyDescent="0.4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24" customHeight="1" x14ac:dyDescent="0.4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24" customHeight="1" x14ac:dyDescent="0.4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24" customHeight="1" x14ac:dyDescent="0.4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24" customHeight="1" x14ac:dyDescent="0.4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24" customHeight="1" x14ac:dyDescent="0.4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24" customHeight="1" x14ac:dyDescent="0.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24" customHeight="1" x14ac:dyDescent="0.4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24" customHeight="1" x14ac:dyDescent="0.4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24" customHeight="1" x14ac:dyDescent="0.4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24" customHeight="1" x14ac:dyDescent="0.4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24" customHeight="1" x14ac:dyDescent="0.4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24" customHeight="1" x14ac:dyDescent="0.4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24" customHeight="1" x14ac:dyDescent="0.4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4" customHeight="1" x14ac:dyDescent="0.4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24" customHeight="1" x14ac:dyDescent="0.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24" customHeight="1" x14ac:dyDescent="0.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24" customHeight="1" x14ac:dyDescent="0.4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24" customHeight="1" x14ac:dyDescent="0.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24" customHeight="1" x14ac:dyDescent="0.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24" customHeight="1" x14ac:dyDescent="0.4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24" customHeight="1" x14ac:dyDescent="0.4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24" customHeight="1" x14ac:dyDescent="0.4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24" customHeight="1" x14ac:dyDescent="0.4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24" customHeight="1" x14ac:dyDescent="0.4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24" customHeight="1" x14ac:dyDescent="0.4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24" customHeight="1" x14ac:dyDescent="0.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ht="24" customHeight="1" x14ac:dyDescent="0.4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24" customHeight="1" x14ac:dyDescent="0.4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24" customHeight="1" x14ac:dyDescent="0.4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24" customHeight="1" x14ac:dyDescent="0.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24" customHeight="1" x14ac:dyDescent="0.4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24" customHeight="1" x14ac:dyDescent="0.4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24" customHeight="1" x14ac:dyDescent="0.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24" customHeight="1" x14ac:dyDescent="0.4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24" customHeight="1" x14ac:dyDescent="0.4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24" customHeight="1" x14ac:dyDescent="0.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24" customHeight="1" x14ac:dyDescent="0.4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24" customHeight="1" x14ac:dyDescent="0.4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ht="24" customHeight="1" x14ac:dyDescent="0.4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ht="24" customHeight="1" x14ac:dyDescent="0.4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ht="24" customHeight="1" x14ac:dyDescent="0.4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24" customHeight="1" x14ac:dyDescent="0.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24" customHeight="1" x14ac:dyDescent="0.4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ht="24" customHeight="1" x14ac:dyDescent="0.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ht="24" customHeight="1" x14ac:dyDescent="0.4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24" customHeight="1" x14ac:dyDescent="0.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ht="24" customHeight="1" x14ac:dyDescent="0.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ht="24" customHeight="1" x14ac:dyDescent="0.4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ht="24" customHeight="1" x14ac:dyDescent="0.4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24" customHeight="1" x14ac:dyDescent="0.4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24" customHeight="1" x14ac:dyDescent="0.4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24" customHeight="1" x14ac:dyDescent="0.4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ht="24" customHeight="1" x14ac:dyDescent="0.4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ht="24" customHeight="1" x14ac:dyDescent="0.4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24" customHeight="1" x14ac:dyDescent="0.4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24" customHeight="1" x14ac:dyDescent="0.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ht="24" customHeight="1" x14ac:dyDescent="0.4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ht="24" customHeight="1" x14ac:dyDescent="0.4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24" customHeight="1" x14ac:dyDescent="0.4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24" customHeight="1" x14ac:dyDescent="0.4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24" customHeight="1" x14ac:dyDescent="0.4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ht="24" customHeight="1" x14ac:dyDescent="0.4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ht="24" customHeight="1" x14ac:dyDescent="0.4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ht="24" customHeight="1" x14ac:dyDescent="0.4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ht="24" customHeight="1" x14ac:dyDescent="0.4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ht="24" customHeight="1" x14ac:dyDescent="0.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ht="24" customHeight="1" x14ac:dyDescent="0.4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ht="24" customHeight="1" x14ac:dyDescent="0.4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ht="24" customHeight="1" x14ac:dyDescent="0.4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ht="24" customHeight="1" x14ac:dyDescent="0.4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ht="24" customHeight="1" x14ac:dyDescent="0.4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ht="24" customHeight="1" x14ac:dyDescent="0.4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ht="24" customHeight="1" x14ac:dyDescent="0.4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ht="24" customHeight="1" x14ac:dyDescent="0.4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ht="24" customHeight="1" x14ac:dyDescent="0.4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ht="24" customHeight="1" x14ac:dyDescent="0.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ht="24" customHeight="1" x14ac:dyDescent="0.4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ht="24" customHeight="1" x14ac:dyDescent="0.4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24" customHeight="1" x14ac:dyDescent="0.4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24" customHeight="1" x14ac:dyDescent="0.4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24" customHeight="1" x14ac:dyDescent="0.4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ht="24" customHeight="1" x14ac:dyDescent="0.4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ht="24" customHeight="1" x14ac:dyDescent="0.4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ht="24" customHeight="1" x14ac:dyDescent="0.4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24" customHeight="1" x14ac:dyDescent="0.4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ht="24" customHeight="1" x14ac:dyDescent="0.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24" customHeight="1" x14ac:dyDescent="0.4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24" customHeight="1" x14ac:dyDescent="0.4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ht="24" customHeight="1" x14ac:dyDescent="0.4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24" customHeight="1" x14ac:dyDescent="0.4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ht="24" customHeight="1" x14ac:dyDescent="0.4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ht="24" customHeight="1" x14ac:dyDescent="0.4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ht="24" customHeight="1" x14ac:dyDescent="0.4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ht="24" customHeight="1" x14ac:dyDescent="0.4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ht="24" customHeight="1" x14ac:dyDescent="0.4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ht="24" customHeight="1" x14ac:dyDescent="0.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24" customHeight="1" x14ac:dyDescent="0.4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24" customHeight="1" x14ac:dyDescent="0.4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ht="24" customHeight="1" x14ac:dyDescent="0.4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ht="24" customHeight="1" x14ac:dyDescent="0.4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ht="24" customHeight="1" x14ac:dyDescent="0.4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24" customHeight="1" x14ac:dyDescent="0.4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24" customHeight="1" x14ac:dyDescent="0.4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ht="24" customHeight="1" x14ac:dyDescent="0.4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ht="24" customHeight="1" x14ac:dyDescent="0.4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ht="24" customHeight="1" x14ac:dyDescent="0.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24" customHeight="1" x14ac:dyDescent="0.4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24" customHeight="1" x14ac:dyDescent="0.4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ht="24" customHeight="1" x14ac:dyDescent="0.4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ht="24" customHeight="1" x14ac:dyDescent="0.4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ht="24" customHeight="1" x14ac:dyDescent="0.4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24" customHeight="1" x14ac:dyDescent="0.4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24" customHeight="1" x14ac:dyDescent="0.4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ht="24" customHeight="1" x14ac:dyDescent="0.4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ht="24" customHeight="1" x14ac:dyDescent="0.4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ht="24" customHeight="1" x14ac:dyDescent="0.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24" customHeight="1" x14ac:dyDescent="0.4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24" customHeight="1" x14ac:dyDescent="0.4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ht="24" customHeight="1" x14ac:dyDescent="0.4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ht="24" customHeight="1" x14ac:dyDescent="0.4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ht="24" customHeight="1" x14ac:dyDescent="0.4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24" customHeight="1" x14ac:dyDescent="0.4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24" customHeight="1" x14ac:dyDescent="0.4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ht="24" customHeight="1" x14ac:dyDescent="0.4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ht="24" customHeight="1" x14ac:dyDescent="0.4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ht="24" customHeight="1" x14ac:dyDescent="0.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24" customHeight="1" x14ac:dyDescent="0.4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24" customHeight="1" x14ac:dyDescent="0.4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ht="24" customHeight="1" x14ac:dyDescent="0.4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ht="24" customHeight="1" x14ac:dyDescent="0.4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ht="24" customHeight="1" x14ac:dyDescent="0.4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24" customHeight="1" x14ac:dyDescent="0.4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24" customHeight="1" x14ac:dyDescent="0.4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ht="24" customHeight="1" x14ac:dyDescent="0.4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24" customHeight="1" x14ac:dyDescent="0.4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ht="24" customHeight="1" x14ac:dyDescent="0.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24" customHeight="1" x14ac:dyDescent="0.4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24" customHeight="1" x14ac:dyDescent="0.4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ht="24" customHeight="1" x14ac:dyDescent="0.4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ht="24" customHeight="1" x14ac:dyDescent="0.4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ht="24" customHeight="1" x14ac:dyDescent="0.4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ht="24" customHeight="1" x14ac:dyDescent="0.4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ht="24" customHeight="1" x14ac:dyDescent="0.4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ht="24" customHeight="1" x14ac:dyDescent="0.4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ht="24" customHeight="1" x14ac:dyDescent="0.4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ht="24" customHeight="1" x14ac:dyDescent="0.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ht="24" customHeight="1" x14ac:dyDescent="0.4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ht="24" customHeight="1" x14ac:dyDescent="0.4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ht="24" customHeight="1" x14ac:dyDescent="0.4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ht="24" customHeight="1" x14ac:dyDescent="0.4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ht="24" customHeight="1" x14ac:dyDescent="0.4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ht="24" customHeight="1" x14ac:dyDescent="0.4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ht="24" customHeight="1" x14ac:dyDescent="0.4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ht="24" customHeight="1" x14ac:dyDescent="0.4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ht="24" customHeight="1" x14ac:dyDescent="0.4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ht="24" customHeight="1" x14ac:dyDescent="0.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ht="24" customHeight="1" x14ac:dyDescent="0.4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ht="24" customHeight="1" x14ac:dyDescent="0.4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ht="24" customHeight="1" x14ac:dyDescent="0.4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ht="24" customHeight="1" x14ac:dyDescent="0.4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ht="24" customHeight="1" x14ac:dyDescent="0.4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ht="24" customHeight="1" x14ac:dyDescent="0.4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ht="24" customHeight="1" x14ac:dyDescent="0.4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 ht="24" customHeight="1" x14ac:dyDescent="0.4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ht="24" customHeight="1" x14ac:dyDescent="0.4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ht="24" customHeight="1" x14ac:dyDescent="0.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ht="24" customHeight="1" x14ac:dyDescent="0.4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ht="24" customHeight="1" x14ac:dyDescent="0.4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ht="24" customHeight="1" x14ac:dyDescent="0.4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ht="24" customHeight="1" x14ac:dyDescent="0.4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ht="24" customHeight="1" x14ac:dyDescent="0.4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ht="24" customHeight="1" x14ac:dyDescent="0.4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ht="24" customHeight="1" x14ac:dyDescent="0.4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ht="24" customHeight="1" x14ac:dyDescent="0.4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ht="24" customHeight="1" x14ac:dyDescent="0.4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 ht="24" customHeight="1" x14ac:dyDescent="0.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ht="24" customHeight="1" x14ac:dyDescent="0.4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ht="24" customHeight="1" x14ac:dyDescent="0.4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 ht="24" customHeight="1" x14ac:dyDescent="0.4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 ht="24" customHeight="1" x14ac:dyDescent="0.4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ht="24" customHeight="1" x14ac:dyDescent="0.4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ht="24" customHeight="1" x14ac:dyDescent="0.4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ht="24" customHeight="1" x14ac:dyDescent="0.4">
      <c r="A201" s="95"/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8"/>
    </row>
    <row r="202" spans="1:27" ht="24" customHeight="1" x14ac:dyDescent="0.4">
      <c r="A202" s="95"/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8"/>
    </row>
    <row r="203" spans="1:27" ht="24" customHeight="1" x14ac:dyDescent="0.4">
      <c r="A203" s="95"/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8"/>
    </row>
    <row r="204" spans="1:27" ht="24" customHeight="1" x14ac:dyDescent="0.4">
      <c r="A204" s="95"/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8"/>
    </row>
    <row r="205" spans="1:27" ht="24" customHeight="1" x14ac:dyDescent="0.4">
      <c r="A205" s="95"/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8"/>
    </row>
    <row r="206" spans="1:27" ht="24" customHeight="1" x14ac:dyDescent="0.4">
      <c r="A206" s="95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8"/>
    </row>
    <row r="207" spans="1:27" ht="24" customHeight="1" x14ac:dyDescent="0.4">
      <c r="A207" s="95"/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8"/>
    </row>
    <row r="208" spans="1:27" ht="24" customHeight="1" x14ac:dyDescent="0.4">
      <c r="A208" s="95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8"/>
    </row>
    <row r="209" spans="1:27" ht="24" customHeight="1" x14ac:dyDescent="0.4">
      <c r="A209" s="95"/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8"/>
    </row>
    <row r="210" spans="1:27" ht="24" customHeight="1" x14ac:dyDescent="0.4">
      <c r="A210" s="95"/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8"/>
    </row>
    <row r="211" spans="1:27" ht="24" customHeight="1" x14ac:dyDescent="0.4">
      <c r="A211" s="95"/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8"/>
    </row>
    <row r="212" spans="1:27" ht="24" customHeight="1" x14ac:dyDescent="0.4">
      <c r="A212" s="95"/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8"/>
    </row>
    <row r="213" spans="1:27" ht="24" customHeight="1" x14ac:dyDescent="0.4">
      <c r="A213" s="95"/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8"/>
    </row>
    <row r="214" spans="1:27" ht="24" customHeight="1" x14ac:dyDescent="0.4">
      <c r="A214" s="95"/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8"/>
    </row>
    <row r="215" spans="1:27" ht="24" customHeight="1" x14ac:dyDescent="0.4">
      <c r="A215" s="95"/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8"/>
    </row>
    <row r="216" spans="1:27" ht="24" customHeight="1" x14ac:dyDescent="0.4">
      <c r="A216" s="95"/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8"/>
    </row>
    <row r="217" spans="1:27" ht="24" customHeight="1" x14ac:dyDescent="0.4">
      <c r="A217" s="95"/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8"/>
    </row>
    <row r="218" spans="1:27" ht="24" customHeight="1" x14ac:dyDescent="0.4">
      <c r="A218" s="95"/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8"/>
    </row>
    <row r="219" spans="1:27" ht="24" customHeight="1" x14ac:dyDescent="0.4">
      <c r="A219" s="95"/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8"/>
    </row>
    <row r="220" spans="1:27" ht="24" customHeight="1" x14ac:dyDescent="0.4">
      <c r="A220" s="95"/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8"/>
    </row>
    <row r="221" spans="1:27" ht="15.75" customHeight="1" x14ac:dyDescent="0.4">
      <c r="A221" s="82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</row>
    <row r="222" spans="1:27" ht="15.75" customHeight="1" x14ac:dyDescent="0.4">
      <c r="A222" s="82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</row>
    <row r="223" spans="1:27" ht="15.75" customHeight="1" x14ac:dyDescent="0.4">
      <c r="A223" s="82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</row>
    <row r="224" spans="1:27" ht="15.75" customHeight="1" x14ac:dyDescent="0.4">
      <c r="A224" s="82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</row>
    <row r="225" spans="1:27" ht="15.75" customHeight="1" x14ac:dyDescent="0.4">
      <c r="A225" s="82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</row>
    <row r="226" spans="1:27" ht="15.75" customHeight="1" x14ac:dyDescent="0.4">
      <c r="A226" s="82"/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</row>
    <row r="227" spans="1:27" ht="15.75" customHeight="1" x14ac:dyDescent="0.4">
      <c r="A227" s="82"/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</row>
    <row r="228" spans="1:27" ht="15.75" customHeight="1" x14ac:dyDescent="0.4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</row>
    <row r="229" spans="1:27" ht="15.75" customHeight="1" x14ac:dyDescent="0.4">
      <c r="A229" s="82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</row>
    <row r="230" spans="1:27" ht="15.75" customHeight="1" x14ac:dyDescent="0.4">
      <c r="A230" s="82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</row>
    <row r="231" spans="1:27" ht="15.75" customHeight="1" x14ac:dyDescent="0.4">
      <c r="A231" s="82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</row>
    <row r="232" spans="1:27" ht="15.75" customHeight="1" x14ac:dyDescent="0.4">
      <c r="A232" s="82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</row>
    <row r="233" spans="1:27" ht="15.75" customHeight="1" x14ac:dyDescent="0.4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</row>
    <row r="234" spans="1:27" ht="15.75" customHeight="1" x14ac:dyDescent="0.4">
      <c r="A234" s="82"/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</row>
    <row r="235" spans="1:27" ht="15.75" customHeight="1" x14ac:dyDescent="0.4">
      <c r="A235" s="82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</row>
    <row r="236" spans="1:27" ht="15.75" customHeight="1" x14ac:dyDescent="0.4">
      <c r="A236" s="82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</row>
    <row r="237" spans="1:27" ht="15.75" customHeight="1" x14ac:dyDescent="0.4">
      <c r="A237" s="82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</row>
    <row r="238" spans="1:27" ht="15.75" customHeight="1" x14ac:dyDescent="0.4">
      <c r="A238" s="82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</row>
    <row r="239" spans="1:27" ht="15.75" customHeight="1" x14ac:dyDescent="0.4">
      <c r="A239" s="82"/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</row>
    <row r="240" spans="1:27" ht="15.75" customHeight="1" x14ac:dyDescent="0.4">
      <c r="A240" s="82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</row>
    <row r="241" spans="1:27" ht="15.75" customHeight="1" x14ac:dyDescent="0.4">
      <c r="A241" s="82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</row>
    <row r="242" spans="1:27" ht="15.75" customHeight="1" x14ac:dyDescent="0.4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</row>
    <row r="243" spans="1:27" ht="15.75" customHeight="1" x14ac:dyDescent="0.4">
      <c r="A243" s="82"/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</row>
    <row r="244" spans="1:27" ht="15.75" customHeight="1" x14ac:dyDescent="0.4">
      <c r="A244" s="82"/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</row>
    <row r="245" spans="1:27" ht="15.75" customHeight="1" x14ac:dyDescent="0.4">
      <c r="A245" s="82"/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</row>
    <row r="246" spans="1:27" ht="15.75" customHeight="1" x14ac:dyDescent="0.4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</row>
    <row r="247" spans="1:27" ht="15.75" customHeight="1" x14ac:dyDescent="0.4">
      <c r="A247" s="82"/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</row>
    <row r="248" spans="1:27" ht="15.75" customHeight="1" x14ac:dyDescent="0.4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</row>
    <row r="249" spans="1:27" ht="15.75" customHeight="1" x14ac:dyDescent="0.4">
      <c r="A249" s="82"/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</row>
    <row r="250" spans="1:27" ht="15.75" customHeight="1" x14ac:dyDescent="0.4">
      <c r="A250" s="82"/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</row>
    <row r="251" spans="1:27" ht="15.75" customHeight="1" x14ac:dyDescent="0.4">
      <c r="A251" s="82"/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</row>
    <row r="252" spans="1:27" ht="15.75" customHeight="1" x14ac:dyDescent="0.4">
      <c r="A252" s="82"/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</row>
    <row r="253" spans="1:27" ht="15.75" customHeight="1" x14ac:dyDescent="0.4">
      <c r="A253" s="82"/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</row>
    <row r="254" spans="1:27" ht="15.75" customHeight="1" x14ac:dyDescent="0.4">
      <c r="A254" s="82"/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</row>
    <row r="255" spans="1:27" ht="15.75" customHeight="1" x14ac:dyDescent="0.4">
      <c r="A255" s="82"/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</row>
    <row r="256" spans="1:27" ht="15.75" customHeight="1" x14ac:dyDescent="0.4">
      <c r="A256" s="82"/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</row>
    <row r="257" spans="1:27" ht="15.75" customHeight="1" x14ac:dyDescent="0.4">
      <c r="A257" s="82"/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</row>
    <row r="258" spans="1:27" ht="15.75" customHeight="1" x14ac:dyDescent="0.4">
      <c r="A258" s="82"/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</row>
    <row r="259" spans="1:27" ht="15.75" customHeight="1" x14ac:dyDescent="0.4">
      <c r="A259" s="82"/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</row>
    <row r="260" spans="1:27" ht="15.75" customHeight="1" x14ac:dyDescent="0.4">
      <c r="A260" s="82"/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</row>
    <row r="261" spans="1:27" ht="15.75" customHeight="1" x14ac:dyDescent="0.4">
      <c r="A261" s="82"/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</row>
    <row r="262" spans="1:27" ht="15.75" customHeight="1" x14ac:dyDescent="0.4">
      <c r="A262" s="82"/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</row>
    <row r="263" spans="1:27" ht="15.75" customHeight="1" x14ac:dyDescent="0.4">
      <c r="A263" s="82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</row>
    <row r="264" spans="1:27" ht="15.75" customHeight="1" x14ac:dyDescent="0.4">
      <c r="A264" s="82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</row>
    <row r="265" spans="1:27" ht="15.75" customHeight="1" x14ac:dyDescent="0.4">
      <c r="A265" s="82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</row>
    <row r="266" spans="1:27" ht="15.75" customHeight="1" x14ac:dyDescent="0.4">
      <c r="A266" s="82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</row>
    <row r="267" spans="1:27" ht="15.75" customHeight="1" x14ac:dyDescent="0.4">
      <c r="A267" s="82"/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</row>
    <row r="268" spans="1:27" ht="15.75" customHeight="1" x14ac:dyDescent="0.4">
      <c r="A268" s="82"/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</row>
    <row r="269" spans="1:27" ht="15.75" customHeight="1" x14ac:dyDescent="0.4">
      <c r="A269" s="82"/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</row>
    <row r="270" spans="1:27" ht="15.75" customHeight="1" x14ac:dyDescent="0.4">
      <c r="A270" s="82"/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</row>
    <row r="271" spans="1:27" ht="15.75" customHeight="1" x14ac:dyDescent="0.4">
      <c r="A271" s="82"/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</row>
    <row r="272" spans="1:27" ht="15.75" customHeight="1" x14ac:dyDescent="0.4">
      <c r="A272" s="82"/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</row>
    <row r="273" spans="1:27" ht="15.75" customHeight="1" x14ac:dyDescent="0.4">
      <c r="A273" s="82"/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</row>
    <row r="274" spans="1:27" ht="15.75" customHeight="1" x14ac:dyDescent="0.4">
      <c r="A274" s="82"/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</row>
    <row r="275" spans="1:27" ht="15.75" customHeight="1" x14ac:dyDescent="0.4">
      <c r="A275" s="82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</row>
    <row r="276" spans="1:27" ht="15.75" customHeight="1" x14ac:dyDescent="0.4">
      <c r="A276" s="82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</row>
    <row r="277" spans="1:27" ht="15.75" customHeight="1" x14ac:dyDescent="0.4">
      <c r="A277" s="82"/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</row>
    <row r="278" spans="1:27" ht="15.75" customHeight="1" x14ac:dyDescent="0.4">
      <c r="A278" s="82"/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</row>
    <row r="279" spans="1:27" ht="15.75" customHeight="1" x14ac:dyDescent="0.4">
      <c r="A279" s="82"/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</row>
    <row r="280" spans="1:27" ht="15.75" customHeight="1" x14ac:dyDescent="0.4">
      <c r="A280" s="82"/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</row>
    <row r="281" spans="1:27" ht="15.75" customHeight="1" x14ac:dyDescent="0.4">
      <c r="A281" s="82"/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</row>
    <row r="282" spans="1:27" ht="15.75" customHeight="1" x14ac:dyDescent="0.4">
      <c r="A282" s="82"/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</row>
    <row r="283" spans="1:27" ht="15.75" customHeight="1" x14ac:dyDescent="0.4">
      <c r="A283" s="82"/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</row>
    <row r="284" spans="1:27" ht="15.75" customHeight="1" x14ac:dyDescent="0.4">
      <c r="A284" s="82"/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</row>
    <row r="285" spans="1:27" ht="15.75" customHeight="1" x14ac:dyDescent="0.4">
      <c r="A285" s="82"/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</row>
    <row r="286" spans="1:27" ht="15.75" customHeight="1" x14ac:dyDescent="0.4">
      <c r="A286" s="82"/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</row>
    <row r="287" spans="1:27" ht="15.75" customHeight="1" x14ac:dyDescent="0.4">
      <c r="A287" s="82"/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</row>
    <row r="288" spans="1:27" ht="15.75" customHeight="1" x14ac:dyDescent="0.4">
      <c r="A288" s="82"/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</row>
    <row r="289" spans="1:27" ht="15.75" customHeight="1" x14ac:dyDescent="0.4">
      <c r="A289" s="82"/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</row>
    <row r="290" spans="1:27" ht="15.75" customHeight="1" x14ac:dyDescent="0.4">
      <c r="A290" s="82"/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</row>
    <row r="291" spans="1:27" ht="15.75" customHeight="1" x14ac:dyDescent="0.4">
      <c r="A291" s="82"/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</row>
    <row r="292" spans="1:27" ht="15.75" customHeight="1" x14ac:dyDescent="0.4">
      <c r="A292" s="82"/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</row>
    <row r="293" spans="1:27" ht="15.75" customHeight="1" x14ac:dyDescent="0.4">
      <c r="A293" s="82"/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</row>
    <row r="294" spans="1:27" ht="15.75" customHeight="1" x14ac:dyDescent="0.4">
      <c r="A294" s="82"/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</row>
    <row r="295" spans="1:27" ht="15.75" customHeight="1" x14ac:dyDescent="0.4">
      <c r="A295" s="82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</row>
    <row r="296" spans="1:27" ht="15.75" customHeight="1" x14ac:dyDescent="0.4">
      <c r="A296" s="82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</row>
    <row r="297" spans="1:27" ht="15.75" customHeight="1" x14ac:dyDescent="0.4">
      <c r="A297" s="82"/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</row>
    <row r="298" spans="1:27" ht="15.75" customHeight="1" x14ac:dyDescent="0.4">
      <c r="A298" s="82"/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</row>
    <row r="299" spans="1:27" ht="15.75" customHeight="1" x14ac:dyDescent="0.4">
      <c r="A299" s="82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</row>
    <row r="300" spans="1:27" ht="15.75" customHeight="1" x14ac:dyDescent="0.4">
      <c r="A300" s="82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</row>
    <row r="301" spans="1:27" ht="15.75" customHeight="1" x14ac:dyDescent="0.4">
      <c r="A301" s="82"/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</row>
    <row r="302" spans="1:27" ht="15.75" customHeight="1" x14ac:dyDescent="0.4">
      <c r="A302" s="82"/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</row>
    <row r="303" spans="1:27" ht="15.75" customHeight="1" x14ac:dyDescent="0.4">
      <c r="A303" s="82"/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</row>
    <row r="304" spans="1:27" ht="15.75" customHeight="1" x14ac:dyDescent="0.4">
      <c r="A304" s="82"/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</row>
    <row r="305" spans="1:27" ht="15.75" customHeight="1" x14ac:dyDescent="0.4">
      <c r="A305" s="82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</row>
    <row r="306" spans="1:27" ht="15.75" customHeight="1" x14ac:dyDescent="0.4">
      <c r="A306" s="82"/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</row>
    <row r="307" spans="1:27" ht="15.75" customHeight="1" x14ac:dyDescent="0.4">
      <c r="A307" s="82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</row>
    <row r="308" spans="1:27" ht="15.75" customHeight="1" x14ac:dyDescent="0.4">
      <c r="A308" s="82"/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</row>
    <row r="309" spans="1:27" ht="15.75" customHeight="1" x14ac:dyDescent="0.4">
      <c r="A309" s="82"/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</row>
    <row r="310" spans="1:27" ht="15.75" customHeight="1" x14ac:dyDescent="0.4">
      <c r="A310" s="82"/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</row>
    <row r="311" spans="1:27" ht="15.75" customHeight="1" x14ac:dyDescent="0.4">
      <c r="A311" s="82"/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</row>
    <row r="312" spans="1:27" ht="15.75" customHeight="1" x14ac:dyDescent="0.4">
      <c r="A312" s="82"/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</row>
    <row r="313" spans="1:27" ht="15.75" customHeight="1" x14ac:dyDescent="0.4">
      <c r="A313" s="82"/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</row>
    <row r="314" spans="1:27" ht="15.75" customHeight="1" x14ac:dyDescent="0.4">
      <c r="A314" s="82"/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</row>
    <row r="315" spans="1:27" ht="15.75" customHeight="1" x14ac:dyDescent="0.4">
      <c r="A315" s="82"/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</row>
    <row r="316" spans="1:27" ht="15.75" customHeight="1" x14ac:dyDescent="0.4">
      <c r="A316" s="82"/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</row>
    <row r="317" spans="1:27" ht="15.75" customHeight="1" x14ac:dyDescent="0.4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</row>
    <row r="318" spans="1:27" ht="15.75" customHeight="1" x14ac:dyDescent="0.4">
      <c r="A318" s="82"/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</row>
    <row r="319" spans="1:27" ht="15.75" customHeight="1" x14ac:dyDescent="0.4">
      <c r="A319" s="82"/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</row>
    <row r="320" spans="1:27" ht="15.75" customHeight="1" x14ac:dyDescent="0.4">
      <c r="A320" s="82"/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</row>
    <row r="321" spans="1:27" ht="15.75" customHeight="1" x14ac:dyDescent="0.4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</row>
    <row r="322" spans="1:27" ht="15.75" customHeight="1" x14ac:dyDescent="0.4">
      <c r="A322" s="82"/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</row>
    <row r="323" spans="1:27" ht="15.75" customHeight="1" x14ac:dyDescent="0.4">
      <c r="A323" s="82"/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</row>
    <row r="324" spans="1:27" ht="15.75" customHeight="1" x14ac:dyDescent="0.4">
      <c r="A324" s="82"/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</row>
    <row r="325" spans="1:27" ht="15.75" customHeight="1" x14ac:dyDescent="0.4">
      <c r="A325" s="82"/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</row>
    <row r="326" spans="1:27" ht="15.75" customHeight="1" x14ac:dyDescent="0.4">
      <c r="A326" s="82"/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</row>
    <row r="327" spans="1:27" ht="15.75" customHeight="1" x14ac:dyDescent="0.4">
      <c r="A327" s="82"/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</row>
    <row r="328" spans="1:27" ht="15.75" customHeight="1" x14ac:dyDescent="0.4">
      <c r="A328" s="82"/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</row>
    <row r="329" spans="1:27" ht="15.75" customHeight="1" x14ac:dyDescent="0.4">
      <c r="A329" s="82"/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</row>
    <row r="330" spans="1:27" ht="15.75" customHeight="1" x14ac:dyDescent="0.4">
      <c r="A330" s="82"/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</row>
    <row r="331" spans="1:27" ht="15.75" customHeight="1" x14ac:dyDescent="0.4">
      <c r="A331" s="82"/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</row>
    <row r="332" spans="1:27" ht="15.75" customHeight="1" x14ac:dyDescent="0.4">
      <c r="A332" s="82"/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</row>
    <row r="333" spans="1:27" ht="15.75" customHeight="1" x14ac:dyDescent="0.4">
      <c r="A333" s="82"/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</row>
    <row r="334" spans="1:27" ht="15.75" customHeight="1" x14ac:dyDescent="0.4">
      <c r="A334" s="82"/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</row>
    <row r="335" spans="1:27" ht="15.75" customHeight="1" x14ac:dyDescent="0.4">
      <c r="A335" s="82"/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</row>
    <row r="336" spans="1:27" ht="15.75" customHeight="1" x14ac:dyDescent="0.4">
      <c r="A336" s="82"/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</row>
    <row r="337" spans="1:27" ht="15.75" customHeight="1" x14ac:dyDescent="0.4">
      <c r="A337" s="82"/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</row>
    <row r="338" spans="1:27" ht="15.75" customHeight="1" x14ac:dyDescent="0.4">
      <c r="A338" s="82"/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</row>
    <row r="339" spans="1:27" ht="15.75" customHeight="1" x14ac:dyDescent="0.4">
      <c r="A339" s="82"/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</row>
    <row r="340" spans="1:27" ht="15.75" customHeight="1" x14ac:dyDescent="0.4">
      <c r="A340" s="82"/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</row>
    <row r="341" spans="1:27" ht="15.75" customHeight="1" x14ac:dyDescent="0.4">
      <c r="A341" s="82"/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</row>
    <row r="342" spans="1:27" ht="15.75" customHeight="1" x14ac:dyDescent="0.4">
      <c r="A342" s="82"/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</row>
    <row r="343" spans="1:27" ht="15.75" customHeight="1" x14ac:dyDescent="0.4">
      <c r="A343" s="82"/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</row>
    <row r="344" spans="1:27" ht="15.75" customHeight="1" x14ac:dyDescent="0.4">
      <c r="A344" s="82"/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</row>
    <row r="345" spans="1:27" ht="15.75" customHeight="1" x14ac:dyDescent="0.4">
      <c r="A345" s="82"/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</row>
    <row r="346" spans="1:27" ht="15.75" customHeight="1" x14ac:dyDescent="0.4">
      <c r="A346" s="82"/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</row>
    <row r="347" spans="1:27" ht="15.75" customHeight="1" x14ac:dyDescent="0.4">
      <c r="A347" s="82"/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</row>
    <row r="348" spans="1:27" ht="15.75" customHeight="1" x14ac:dyDescent="0.4">
      <c r="A348" s="82"/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</row>
    <row r="349" spans="1:27" ht="15.75" customHeight="1" x14ac:dyDescent="0.4">
      <c r="A349" s="82"/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</row>
    <row r="350" spans="1:27" ht="15.75" customHeight="1" x14ac:dyDescent="0.4">
      <c r="A350" s="82"/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</row>
    <row r="351" spans="1:27" ht="15.75" customHeight="1" x14ac:dyDescent="0.4">
      <c r="A351" s="82"/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</row>
    <row r="352" spans="1:27" ht="15.75" customHeight="1" x14ac:dyDescent="0.4">
      <c r="A352" s="82"/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</row>
    <row r="353" spans="1:27" ht="15.75" customHeight="1" x14ac:dyDescent="0.4">
      <c r="A353" s="82"/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</row>
    <row r="354" spans="1:27" ht="15.75" customHeight="1" x14ac:dyDescent="0.4">
      <c r="A354" s="82"/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</row>
    <row r="355" spans="1:27" ht="15.75" customHeight="1" x14ac:dyDescent="0.4">
      <c r="A355" s="82"/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</row>
    <row r="356" spans="1:27" ht="15.75" customHeight="1" x14ac:dyDescent="0.4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</row>
    <row r="357" spans="1:27" ht="15.75" customHeight="1" x14ac:dyDescent="0.4">
      <c r="A357" s="82"/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</row>
    <row r="358" spans="1:27" ht="15.75" customHeight="1" x14ac:dyDescent="0.4">
      <c r="A358" s="82"/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</row>
    <row r="359" spans="1:27" ht="15.75" customHeight="1" x14ac:dyDescent="0.4">
      <c r="A359" s="82"/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</row>
    <row r="360" spans="1:27" ht="15.75" customHeight="1" x14ac:dyDescent="0.4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</row>
    <row r="361" spans="1:27" ht="15.75" customHeight="1" x14ac:dyDescent="0.4">
      <c r="A361" s="82"/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</row>
    <row r="362" spans="1:27" ht="15.75" customHeight="1" x14ac:dyDescent="0.4">
      <c r="A362" s="82"/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</row>
    <row r="363" spans="1:27" ht="15.75" customHeight="1" x14ac:dyDescent="0.4">
      <c r="A363" s="82"/>
      <c r="B363" s="82"/>
      <c r="C363" s="82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</row>
    <row r="364" spans="1:27" ht="15.75" customHeight="1" x14ac:dyDescent="0.4">
      <c r="A364" s="82"/>
      <c r="B364" s="82"/>
      <c r="C364" s="82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</row>
    <row r="365" spans="1:27" ht="15.75" customHeight="1" x14ac:dyDescent="0.4">
      <c r="A365" s="82"/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</row>
    <row r="366" spans="1:27" ht="15.75" customHeight="1" x14ac:dyDescent="0.4">
      <c r="A366" s="82"/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</row>
    <row r="367" spans="1:27" ht="15.75" customHeight="1" x14ac:dyDescent="0.4">
      <c r="A367" s="82"/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</row>
    <row r="368" spans="1:27" ht="15.75" customHeight="1" x14ac:dyDescent="0.4">
      <c r="A368" s="82"/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</row>
    <row r="369" spans="1:27" ht="15.75" customHeight="1" x14ac:dyDescent="0.4">
      <c r="A369" s="82"/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</row>
    <row r="370" spans="1:27" ht="15.75" customHeight="1" x14ac:dyDescent="0.4">
      <c r="A370" s="82"/>
      <c r="B370" s="82"/>
      <c r="C370" s="82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</row>
    <row r="371" spans="1:27" ht="15.75" customHeight="1" x14ac:dyDescent="0.4">
      <c r="A371" s="82"/>
      <c r="B371" s="82"/>
      <c r="C371" s="82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</row>
    <row r="372" spans="1:27" ht="15.75" customHeight="1" x14ac:dyDescent="0.4">
      <c r="A372" s="82"/>
      <c r="B372" s="82"/>
      <c r="C372" s="82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</row>
    <row r="373" spans="1:27" ht="15.75" customHeight="1" x14ac:dyDescent="0.4">
      <c r="A373" s="82"/>
      <c r="B373" s="82"/>
      <c r="C373" s="82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</row>
    <row r="374" spans="1:27" ht="15.75" customHeight="1" x14ac:dyDescent="0.4">
      <c r="A374" s="82"/>
      <c r="B374" s="82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</row>
    <row r="375" spans="1:27" ht="15.75" customHeight="1" x14ac:dyDescent="0.4">
      <c r="A375" s="82"/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</row>
    <row r="376" spans="1:27" ht="15.75" customHeight="1" x14ac:dyDescent="0.4">
      <c r="A376" s="82"/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</row>
    <row r="377" spans="1:27" ht="15.75" customHeight="1" x14ac:dyDescent="0.4">
      <c r="A377" s="82"/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</row>
    <row r="378" spans="1:27" ht="15.75" customHeight="1" x14ac:dyDescent="0.4">
      <c r="A378" s="82"/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</row>
    <row r="379" spans="1:27" ht="15.75" customHeight="1" x14ac:dyDescent="0.4">
      <c r="A379" s="82"/>
      <c r="B379" s="82"/>
      <c r="C379" s="82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</row>
    <row r="380" spans="1:27" ht="15.75" customHeight="1" x14ac:dyDescent="0.4">
      <c r="A380" s="82"/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</row>
    <row r="381" spans="1:27" ht="15.75" customHeight="1" x14ac:dyDescent="0.4">
      <c r="A381" s="82"/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</row>
    <row r="382" spans="1:27" ht="15.75" customHeight="1" x14ac:dyDescent="0.4">
      <c r="A382" s="82"/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</row>
    <row r="383" spans="1:27" ht="15.75" customHeight="1" x14ac:dyDescent="0.4">
      <c r="A383" s="82"/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</row>
    <row r="384" spans="1:27" ht="15.75" customHeight="1" x14ac:dyDescent="0.4">
      <c r="A384" s="82"/>
      <c r="B384" s="82"/>
      <c r="C384" s="82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</row>
    <row r="385" spans="1:27" ht="15.75" customHeight="1" x14ac:dyDescent="0.4">
      <c r="A385" s="82"/>
      <c r="B385" s="82"/>
      <c r="C385" s="82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</row>
    <row r="386" spans="1:27" ht="15.75" customHeight="1" x14ac:dyDescent="0.4">
      <c r="A386" s="82"/>
      <c r="B386" s="82"/>
      <c r="C386" s="82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</row>
    <row r="387" spans="1:27" ht="15.75" customHeight="1" x14ac:dyDescent="0.4">
      <c r="A387" s="82"/>
      <c r="B387" s="82"/>
      <c r="C387" s="82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</row>
    <row r="388" spans="1:27" ht="15.75" customHeight="1" x14ac:dyDescent="0.4">
      <c r="A388" s="82"/>
      <c r="B388" s="82"/>
      <c r="C388" s="82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</row>
    <row r="389" spans="1:27" ht="15.75" customHeight="1" x14ac:dyDescent="0.4">
      <c r="A389" s="82"/>
      <c r="B389" s="82"/>
      <c r="C389" s="82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</row>
    <row r="390" spans="1:27" ht="15.75" customHeight="1" x14ac:dyDescent="0.4">
      <c r="A390" s="82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</row>
    <row r="391" spans="1:27" ht="15.75" customHeight="1" x14ac:dyDescent="0.4">
      <c r="A391" s="82"/>
      <c r="B391" s="82"/>
      <c r="C391" s="82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</row>
    <row r="392" spans="1:27" ht="15.75" customHeight="1" x14ac:dyDescent="0.4">
      <c r="A392" s="82"/>
      <c r="B392" s="82"/>
      <c r="C392" s="82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</row>
    <row r="393" spans="1:27" ht="15.75" customHeight="1" x14ac:dyDescent="0.4">
      <c r="A393" s="82"/>
      <c r="B393" s="82"/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</row>
    <row r="394" spans="1:27" ht="15.75" customHeight="1" x14ac:dyDescent="0.4">
      <c r="A394" s="82"/>
      <c r="B394" s="82"/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</row>
    <row r="395" spans="1:27" ht="15.75" customHeight="1" x14ac:dyDescent="0.4">
      <c r="A395" s="82"/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</row>
    <row r="396" spans="1:27" ht="15.75" customHeight="1" x14ac:dyDescent="0.4">
      <c r="A396" s="82"/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</row>
    <row r="397" spans="1:27" ht="15.75" customHeight="1" x14ac:dyDescent="0.4">
      <c r="A397" s="82"/>
      <c r="B397" s="82"/>
      <c r="C397" s="82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</row>
    <row r="398" spans="1:27" ht="15.75" customHeight="1" x14ac:dyDescent="0.4">
      <c r="A398" s="82"/>
      <c r="B398" s="82"/>
      <c r="C398" s="82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</row>
    <row r="399" spans="1:27" ht="15.75" customHeight="1" x14ac:dyDescent="0.4">
      <c r="A399" s="82"/>
      <c r="B399" s="82"/>
      <c r="C399" s="82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</row>
    <row r="400" spans="1:27" ht="15.75" customHeight="1" x14ac:dyDescent="0.4">
      <c r="A400" s="82"/>
      <c r="B400" s="82"/>
      <c r="C400" s="82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</row>
    <row r="401" spans="1:27" ht="15.75" customHeight="1" x14ac:dyDescent="0.4">
      <c r="A401" s="82"/>
      <c r="B401" s="82"/>
      <c r="C401" s="82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</row>
    <row r="402" spans="1:27" ht="15.75" customHeight="1" x14ac:dyDescent="0.4">
      <c r="A402" s="82"/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</row>
    <row r="403" spans="1:27" ht="15.75" customHeight="1" x14ac:dyDescent="0.4">
      <c r="A403" s="82"/>
      <c r="B403" s="82"/>
      <c r="C403" s="82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</row>
    <row r="404" spans="1:27" ht="15.75" customHeight="1" x14ac:dyDescent="0.4">
      <c r="A404" s="82"/>
      <c r="B404" s="82"/>
      <c r="C404" s="82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</row>
    <row r="405" spans="1:27" ht="15.75" customHeight="1" x14ac:dyDescent="0.4">
      <c r="A405" s="82"/>
      <c r="B405" s="82"/>
      <c r="C405" s="82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</row>
    <row r="406" spans="1:27" ht="15.75" customHeight="1" x14ac:dyDescent="0.4">
      <c r="A406" s="82"/>
      <c r="B406" s="82"/>
      <c r="C406" s="82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</row>
    <row r="407" spans="1:27" ht="15.75" customHeight="1" x14ac:dyDescent="0.4">
      <c r="A407" s="82"/>
      <c r="B407" s="82"/>
      <c r="C407" s="82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</row>
    <row r="408" spans="1:27" ht="15.75" customHeight="1" x14ac:dyDescent="0.4">
      <c r="A408" s="82"/>
      <c r="B408" s="82"/>
      <c r="C408" s="82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</row>
    <row r="409" spans="1:27" ht="15.75" customHeight="1" x14ac:dyDescent="0.4">
      <c r="A409" s="82"/>
      <c r="B409" s="82"/>
      <c r="C409" s="82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</row>
    <row r="410" spans="1:27" ht="15.75" customHeight="1" x14ac:dyDescent="0.4">
      <c r="A410" s="82"/>
      <c r="B410" s="82"/>
      <c r="C410" s="82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</row>
    <row r="411" spans="1:27" ht="15.75" customHeight="1" x14ac:dyDescent="0.4">
      <c r="A411" s="82"/>
      <c r="B411" s="82"/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</row>
    <row r="412" spans="1:27" ht="15.75" customHeight="1" x14ac:dyDescent="0.4">
      <c r="A412" s="82"/>
      <c r="B412" s="82"/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</row>
    <row r="413" spans="1:27" ht="15.75" customHeight="1" x14ac:dyDescent="0.4">
      <c r="A413" s="82"/>
      <c r="B413" s="82"/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</row>
    <row r="414" spans="1:27" ht="15.75" customHeight="1" x14ac:dyDescent="0.4">
      <c r="A414" s="82"/>
      <c r="B414" s="82"/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</row>
    <row r="415" spans="1:27" ht="15.75" customHeight="1" x14ac:dyDescent="0.4">
      <c r="A415" s="82"/>
      <c r="B415" s="82"/>
      <c r="C415" s="82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</row>
    <row r="416" spans="1:27" ht="15.75" customHeight="1" x14ac:dyDescent="0.4">
      <c r="A416" s="82"/>
      <c r="B416" s="82"/>
      <c r="C416" s="82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</row>
    <row r="417" spans="1:27" ht="15.75" customHeight="1" x14ac:dyDescent="0.4">
      <c r="A417" s="82"/>
      <c r="B417" s="82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</row>
    <row r="418" spans="1:27" ht="15.75" customHeight="1" x14ac:dyDescent="0.4">
      <c r="A418" s="82"/>
      <c r="B418" s="82"/>
      <c r="C418" s="82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</row>
    <row r="419" spans="1:27" ht="15.75" customHeight="1" x14ac:dyDescent="0.4">
      <c r="A419" s="82"/>
      <c r="B419" s="82"/>
      <c r="C419" s="82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</row>
    <row r="420" spans="1:27" ht="15.75" customHeight="1" x14ac:dyDescent="0.4">
      <c r="A420" s="82"/>
      <c r="B420" s="82"/>
      <c r="C420" s="82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</row>
    <row r="421" spans="1:27" ht="15.75" customHeight="1" x14ac:dyDescent="0.4">
      <c r="A421" s="82"/>
      <c r="B421" s="82"/>
      <c r="C421" s="82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</row>
    <row r="422" spans="1:27" ht="15.75" customHeight="1" x14ac:dyDescent="0.4">
      <c r="A422" s="82"/>
      <c r="B422" s="82"/>
      <c r="C422" s="82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</row>
    <row r="423" spans="1:27" ht="15.75" customHeight="1" x14ac:dyDescent="0.4">
      <c r="A423" s="82"/>
      <c r="B423" s="82"/>
      <c r="C423" s="82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</row>
    <row r="424" spans="1:27" ht="15.75" customHeight="1" x14ac:dyDescent="0.4">
      <c r="A424" s="82"/>
      <c r="B424" s="82"/>
      <c r="C424" s="82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</row>
    <row r="425" spans="1:27" ht="15.75" customHeight="1" x14ac:dyDescent="0.4">
      <c r="A425" s="82"/>
      <c r="B425" s="82"/>
      <c r="C425" s="82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</row>
    <row r="426" spans="1:27" ht="15.75" customHeight="1" x14ac:dyDescent="0.4">
      <c r="A426" s="82"/>
      <c r="B426" s="82"/>
      <c r="C426" s="82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</row>
    <row r="427" spans="1:27" ht="15.75" customHeight="1" x14ac:dyDescent="0.4">
      <c r="A427" s="82"/>
      <c r="B427" s="82"/>
      <c r="C427" s="82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</row>
    <row r="428" spans="1:27" ht="15.75" customHeight="1" x14ac:dyDescent="0.4">
      <c r="A428" s="82"/>
      <c r="B428" s="82"/>
      <c r="C428" s="82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</row>
    <row r="429" spans="1:27" ht="15.75" customHeight="1" x14ac:dyDescent="0.4">
      <c r="A429" s="82"/>
      <c r="B429" s="82"/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</row>
    <row r="430" spans="1:27" ht="15.75" customHeight="1" x14ac:dyDescent="0.4">
      <c r="A430" s="82"/>
      <c r="B430" s="82"/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</row>
    <row r="431" spans="1:27" ht="15.75" customHeight="1" x14ac:dyDescent="0.4">
      <c r="A431" s="82"/>
      <c r="B431" s="82"/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</row>
    <row r="432" spans="1:27" ht="15.75" customHeight="1" x14ac:dyDescent="0.4">
      <c r="A432" s="82"/>
      <c r="B432" s="82"/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</row>
    <row r="433" spans="1:27" ht="15.75" customHeight="1" x14ac:dyDescent="0.4">
      <c r="A433" s="82"/>
      <c r="B433" s="82"/>
      <c r="C433" s="82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</row>
    <row r="434" spans="1:27" ht="15.75" customHeight="1" x14ac:dyDescent="0.4">
      <c r="A434" s="82"/>
      <c r="B434" s="82"/>
      <c r="C434" s="82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</row>
    <row r="435" spans="1:27" ht="15.75" customHeight="1" x14ac:dyDescent="0.4">
      <c r="A435" s="82"/>
      <c r="B435" s="82"/>
      <c r="C435" s="82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</row>
    <row r="436" spans="1:27" ht="15.75" customHeight="1" x14ac:dyDescent="0.4">
      <c r="A436" s="82"/>
      <c r="B436" s="82"/>
      <c r="C436" s="82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</row>
    <row r="437" spans="1:27" ht="15.75" customHeight="1" x14ac:dyDescent="0.4">
      <c r="A437" s="82"/>
      <c r="B437" s="82"/>
      <c r="C437" s="82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</row>
    <row r="438" spans="1:27" ht="15.75" customHeight="1" x14ac:dyDescent="0.4">
      <c r="A438" s="82"/>
      <c r="B438" s="82"/>
      <c r="C438" s="82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</row>
    <row r="439" spans="1:27" ht="15.75" customHeight="1" x14ac:dyDescent="0.4">
      <c r="A439" s="82"/>
      <c r="B439" s="82"/>
      <c r="C439" s="82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</row>
    <row r="440" spans="1:27" ht="15.75" customHeight="1" x14ac:dyDescent="0.4">
      <c r="A440" s="82"/>
      <c r="B440" s="82"/>
      <c r="C440" s="82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</row>
    <row r="441" spans="1:27" ht="15.75" customHeight="1" x14ac:dyDescent="0.4">
      <c r="A441" s="82"/>
      <c r="B441" s="82"/>
      <c r="C441" s="82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</row>
    <row r="442" spans="1:27" ht="15.75" customHeight="1" x14ac:dyDescent="0.4">
      <c r="A442" s="82"/>
      <c r="B442" s="82"/>
      <c r="C442" s="82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</row>
    <row r="443" spans="1:27" ht="15.75" customHeight="1" x14ac:dyDescent="0.4">
      <c r="A443" s="82"/>
      <c r="B443" s="82"/>
      <c r="C443" s="82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</row>
    <row r="444" spans="1:27" ht="15.75" customHeight="1" x14ac:dyDescent="0.4">
      <c r="A444" s="82"/>
      <c r="B444" s="82"/>
      <c r="C444" s="82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</row>
    <row r="445" spans="1:27" ht="15.75" customHeight="1" x14ac:dyDescent="0.4">
      <c r="A445" s="82"/>
      <c r="B445" s="82"/>
      <c r="C445" s="82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</row>
    <row r="446" spans="1:27" ht="15.75" customHeight="1" x14ac:dyDescent="0.4">
      <c r="A446" s="82"/>
      <c r="B446" s="82"/>
      <c r="C446" s="82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</row>
    <row r="447" spans="1:27" ht="15.75" customHeight="1" x14ac:dyDescent="0.4">
      <c r="A447" s="82"/>
      <c r="B447" s="82"/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</row>
    <row r="448" spans="1:27" ht="15.75" customHeight="1" x14ac:dyDescent="0.4">
      <c r="A448" s="82"/>
      <c r="B448" s="82"/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</row>
    <row r="449" spans="1:27" ht="15.75" customHeight="1" x14ac:dyDescent="0.4">
      <c r="A449" s="82"/>
      <c r="B449" s="82"/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</row>
    <row r="450" spans="1:27" ht="15.75" customHeight="1" x14ac:dyDescent="0.4">
      <c r="A450" s="82"/>
      <c r="B450" s="82"/>
      <c r="C450" s="82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</row>
    <row r="451" spans="1:27" ht="15.75" customHeight="1" x14ac:dyDescent="0.4">
      <c r="A451" s="82"/>
      <c r="B451" s="82"/>
      <c r="C451" s="82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</row>
    <row r="452" spans="1:27" ht="15.75" customHeight="1" x14ac:dyDescent="0.4">
      <c r="A452" s="82"/>
      <c r="B452" s="82"/>
      <c r="C452" s="82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</row>
    <row r="453" spans="1:27" ht="15.75" customHeight="1" x14ac:dyDescent="0.4">
      <c r="A453" s="82"/>
      <c r="B453" s="82"/>
      <c r="C453" s="82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</row>
    <row r="454" spans="1:27" ht="15.75" customHeight="1" x14ac:dyDescent="0.4">
      <c r="A454" s="82"/>
      <c r="B454" s="82"/>
      <c r="C454" s="82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</row>
    <row r="455" spans="1:27" ht="15.75" customHeight="1" x14ac:dyDescent="0.4">
      <c r="A455" s="82"/>
      <c r="B455" s="82"/>
      <c r="C455" s="82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</row>
    <row r="456" spans="1:27" ht="15.75" customHeight="1" x14ac:dyDescent="0.4">
      <c r="A456" s="82"/>
      <c r="B456" s="82"/>
      <c r="C456" s="82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</row>
    <row r="457" spans="1:27" ht="15.75" customHeight="1" x14ac:dyDescent="0.4">
      <c r="A457" s="82"/>
      <c r="B457" s="82"/>
      <c r="C457" s="82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</row>
    <row r="458" spans="1:27" ht="15.75" customHeight="1" x14ac:dyDescent="0.4">
      <c r="A458" s="82"/>
      <c r="B458" s="82"/>
      <c r="C458" s="82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</row>
    <row r="459" spans="1:27" ht="15.75" customHeight="1" x14ac:dyDescent="0.4">
      <c r="A459" s="82"/>
      <c r="B459" s="82"/>
      <c r="C459" s="82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</row>
    <row r="460" spans="1:27" ht="15.75" customHeight="1" x14ac:dyDescent="0.4">
      <c r="A460" s="82"/>
      <c r="B460" s="82"/>
      <c r="C460" s="82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</row>
    <row r="461" spans="1:27" ht="15.75" customHeight="1" x14ac:dyDescent="0.4">
      <c r="A461" s="82"/>
      <c r="B461" s="82"/>
      <c r="C461" s="82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</row>
    <row r="462" spans="1:27" ht="15.75" customHeight="1" x14ac:dyDescent="0.4">
      <c r="A462" s="82"/>
      <c r="B462" s="82"/>
      <c r="C462" s="82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</row>
    <row r="463" spans="1:27" ht="15.75" customHeight="1" x14ac:dyDescent="0.4">
      <c r="A463" s="82"/>
      <c r="B463" s="82"/>
      <c r="C463" s="82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</row>
    <row r="464" spans="1:27" ht="15.75" customHeight="1" x14ac:dyDescent="0.4">
      <c r="A464" s="82"/>
      <c r="B464" s="82"/>
      <c r="C464" s="82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</row>
    <row r="465" spans="1:27" ht="15.75" customHeight="1" x14ac:dyDescent="0.4">
      <c r="A465" s="82"/>
      <c r="B465" s="82"/>
      <c r="C465" s="82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</row>
    <row r="466" spans="1:27" ht="15.75" customHeight="1" x14ac:dyDescent="0.4">
      <c r="A466" s="82"/>
      <c r="B466" s="82"/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</row>
    <row r="467" spans="1:27" ht="15.75" customHeight="1" x14ac:dyDescent="0.4">
      <c r="A467" s="82"/>
      <c r="B467" s="82"/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</row>
    <row r="468" spans="1:27" ht="15.75" customHeight="1" x14ac:dyDescent="0.4">
      <c r="A468" s="82"/>
      <c r="B468" s="82"/>
      <c r="C468" s="82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</row>
    <row r="469" spans="1:27" ht="15.75" customHeight="1" x14ac:dyDescent="0.4">
      <c r="A469" s="82"/>
      <c r="B469" s="82"/>
      <c r="C469" s="82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</row>
    <row r="470" spans="1:27" ht="15.75" customHeight="1" x14ac:dyDescent="0.4">
      <c r="A470" s="82"/>
      <c r="B470" s="82"/>
      <c r="C470" s="82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</row>
    <row r="471" spans="1:27" ht="15.75" customHeight="1" x14ac:dyDescent="0.4">
      <c r="A471" s="82"/>
      <c r="B471" s="82"/>
      <c r="C471" s="82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</row>
    <row r="472" spans="1:27" ht="15.75" customHeight="1" x14ac:dyDescent="0.4">
      <c r="A472" s="82"/>
      <c r="B472" s="82"/>
      <c r="C472" s="82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</row>
    <row r="473" spans="1:27" ht="15.75" customHeight="1" x14ac:dyDescent="0.4">
      <c r="A473" s="82"/>
      <c r="B473" s="82"/>
      <c r="C473" s="82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</row>
    <row r="474" spans="1:27" ht="15.75" customHeight="1" x14ac:dyDescent="0.4">
      <c r="A474" s="82"/>
      <c r="B474" s="82"/>
      <c r="C474" s="82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</row>
    <row r="475" spans="1:27" ht="15.75" customHeight="1" x14ac:dyDescent="0.4">
      <c r="A475" s="82"/>
      <c r="B475" s="82"/>
      <c r="C475" s="82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</row>
    <row r="476" spans="1:27" ht="15.75" customHeight="1" x14ac:dyDescent="0.4">
      <c r="A476" s="82"/>
      <c r="B476" s="82"/>
      <c r="C476" s="82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</row>
    <row r="477" spans="1:27" ht="15.75" customHeight="1" x14ac:dyDescent="0.4">
      <c r="A477" s="82"/>
      <c r="B477" s="82"/>
      <c r="C477" s="82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</row>
    <row r="478" spans="1:27" ht="15.75" customHeight="1" x14ac:dyDescent="0.4">
      <c r="A478" s="82"/>
      <c r="B478" s="82"/>
      <c r="C478" s="82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</row>
    <row r="479" spans="1:27" ht="15.75" customHeight="1" x14ac:dyDescent="0.4">
      <c r="A479" s="82"/>
      <c r="B479" s="82"/>
      <c r="C479" s="82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</row>
    <row r="480" spans="1:27" ht="15.75" customHeight="1" x14ac:dyDescent="0.4">
      <c r="A480" s="82"/>
      <c r="B480" s="82"/>
      <c r="C480" s="82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</row>
    <row r="481" spans="1:27" ht="15.75" customHeight="1" x14ac:dyDescent="0.4">
      <c r="A481" s="82"/>
      <c r="B481" s="82"/>
      <c r="C481" s="82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</row>
    <row r="482" spans="1:27" ht="15.75" customHeight="1" x14ac:dyDescent="0.4">
      <c r="A482" s="82"/>
      <c r="B482" s="82"/>
      <c r="C482" s="82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</row>
    <row r="483" spans="1:27" ht="15.75" customHeight="1" x14ac:dyDescent="0.4">
      <c r="A483" s="82"/>
      <c r="B483" s="82"/>
      <c r="C483" s="82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</row>
    <row r="484" spans="1:27" ht="15.75" customHeight="1" x14ac:dyDescent="0.4">
      <c r="A484" s="82"/>
      <c r="B484" s="82"/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</row>
    <row r="485" spans="1:27" ht="15.75" customHeight="1" x14ac:dyDescent="0.4">
      <c r="A485" s="82"/>
      <c r="B485" s="82"/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</row>
    <row r="486" spans="1:27" ht="15.75" customHeight="1" x14ac:dyDescent="0.4">
      <c r="A486" s="82"/>
      <c r="B486" s="82"/>
      <c r="C486" s="82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</row>
    <row r="487" spans="1:27" ht="15.75" customHeight="1" x14ac:dyDescent="0.4">
      <c r="A487" s="82"/>
      <c r="B487" s="82"/>
      <c r="C487" s="82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</row>
    <row r="488" spans="1:27" ht="15.75" customHeight="1" x14ac:dyDescent="0.4">
      <c r="A488" s="82"/>
      <c r="B488" s="82"/>
      <c r="C488" s="82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</row>
    <row r="489" spans="1:27" ht="15.75" customHeight="1" x14ac:dyDescent="0.4">
      <c r="A489" s="82"/>
      <c r="B489" s="82"/>
      <c r="C489" s="82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</row>
    <row r="490" spans="1:27" ht="15.75" customHeight="1" x14ac:dyDescent="0.4">
      <c r="A490" s="82"/>
      <c r="B490" s="82"/>
      <c r="C490" s="82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</row>
    <row r="491" spans="1:27" ht="15.75" customHeight="1" x14ac:dyDescent="0.4">
      <c r="A491" s="82"/>
      <c r="B491" s="82"/>
      <c r="C491" s="82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</row>
    <row r="492" spans="1:27" ht="15.75" customHeight="1" x14ac:dyDescent="0.4">
      <c r="A492" s="82"/>
      <c r="B492" s="82"/>
      <c r="C492" s="82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</row>
    <row r="493" spans="1:27" ht="15.75" customHeight="1" x14ac:dyDescent="0.4">
      <c r="A493" s="82"/>
      <c r="B493" s="82"/>
      <c r="C493" s="82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</row>
    <row r="494" spans="1:27" ht="15.75" customHeight="1" x14ac:dyDescent="0.4">
      <c r="A494" s="82"/>
      <c r="B494" s="82"/>
      <c r="C494" s="82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</row>
    <row r="495" spans="1:27" ht="15.75" customHeight="1" x14ac:dyDescent="0.4">
      <c r="A495" s="82"/>
      <c r="B495" s="82"/>
      <c r="C495" s="82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</row>
    <row r="496" spans="1:27" ht="15.75" customHeight="1" x14ac:dyDescent="0.4">
      <c r="A496" s="82"/>
      <c r="B496" s="82"/>
      <c r="C496" s="82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</row>
    <row r="497" spans="1:27" ht="15.75" customHeight="1" x14ac:dyDescent="0.4">
      <c r="A497" s="82"/>
      <c r="B497" s="82"/>
      <c r="C497" s="82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</row>
    <row r="498" spans="1:27" ht="15.75" customHeight="1" x14ac:dyDescent="0.4">
      <c r="A498" s="82"/>
      <c r="B498" s="82"/>
      <c r="C498" s="82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</row>
    <row r="499" spans="1:27" ht="15.75" customHeight="1" x14ac:dyDescent="0.4">
      <c r="A499" s="82"/>
      <c r="B499" s="82"/>
      <c r="C499" s="82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</row>
    <row r="500" spans="1:27" ht="15.75" customHeight="1" x14ac:dyDescent="0.4">
      <c r="A500" s="82"/>
      <c r="B500" s="82"/>
      <c r="C500" s="82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</row>
    <row r="501" spans="1:27" ht="15.75" customHeight="1" x14ac:dyDescent="0.4">
      <c r="A501" s="82"/>
      <c r="B501" s="82"/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</row>
    <row r="502" spans="1:27" ht="15.75" customHeight="1" x14ac:dyDescent="0.4">
      <c r="A502" s="82"/>
      <c r="B502" s="82"/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</row>
    <row r="503" spans="1:27" ht="15.75" customHeight="1" x14ac:dyDescent="0.4">
      <c r="A503" s="82"/>
      <c r="B503" s="82"/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</row>
    <row r="504" spans="1:27" ht="15.75" customHeight="1" x14ac:dyDescent="0.4">
      <c r="A504" s="82"/>
      <c r="B504" s="82"/>
      <c r="C504" s="82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  <c r="AA504" s="82"/>
    </row>
    <row r="505" spans="1:27" ht="15.75" customHeight="1" x14ac:dyDescent="0.4">
      <c r="A505" s="82"/>
      <c r="B505" s="82"/>
      <c r="C505" s="82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  <c r="AA505" s="82"/>
    </row>
    <row r="506" spans="1:27" ht="15.75" customHeight="1" x14ac:dyDescent="0.4">
      <c r="A506" s="82"/>
      <c r="B506" s="82"/>
      <c r="C506" s="82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  <c r="AA506" s="82"/>
    </row>
    <row r="507" spans="1:27" ht="15.75" customHeight="1" x14ac:dyDescent="0.4">
      <c r="A507" s="82"/>
      <c r="B507" s="82"/>
      <c r="C507" s="82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  <c r="AA507" s="82"/>
    </row>
    <row r="508" spans="1:27" ht="15.75" customHeight="1" x14ac:dyDescent="0.4">
      <c r="A508" s="82"/>
      <c r="B508" s="82"/>
      <c r="C508" s="82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  <c r="AA508" s="82"/>
    </row>
    <row r="509" spans="1:27" ht="15.75" customHeight="1" x14ac:dyDescent="0.4">
      <c r="A509" s="82"/>
      <c r="B509" s="82"/>
      <c r="C509" s="82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  <c r="AA509" s="82"/>
    </row>
    <row r="510" spans="1:27" ht="15.75" customHeight="1" x14ac:dyDescent="0.4">
      <c r="A510" s="82"/>
      <c r="B510" s="82"/>
      <c r="C510" s="82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  <c r="AA510" s="82"/>
    </row>
    <row r="511" spans="1:27" ht="15.75" customHeight="1" x14ac:dyDescent="0.4">
      <c r="A511" s="82"/>
      <c r="B511" s="82"/>
      <c r="C511" s="82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  <c r="AA511" s="82"/>
    </row>
    <row r="512" spans="1:27" ht="15.75" customHeight="1" x14ac:dyDescent="0.4">
      <c r="A512" s="82"/>
      <c r="B512" s="82"/>
      <c r="C512" s="82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  <c r="AA512" s="82"/>
    </row>
    <row r="513" spans="1:27" ht="15.75" customHeight="1" x14ac:dyDescent="0.4">
      <c r="A513" s="82"/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  <c r="AA513" s="82"/>
    </row>
    <row r="514" spans="1:27" ht="15.75" customHeight="1" x14ac:dyDescent="0.4">
      <c r="A514" s="82"/>
      <c r="B514" s="82"/>
      <c r="C514" s="82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  <c r="AA514" s="82"/>
    </row>
    <row r="515" spans="1:27" ht="15.75" customHeight="1" x14ac:dyDescent="0.4">
      <c r="A515" s="82"/>
      <c r="B515" s="82"/>
      <c r="C515" s="82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  <c r="AA515" s="82"/>
    </row>
    <row r="516" spans="1:27" ht="15.75" customHeight="1" x14ac:dyDescent="0.4">
      <c r="A516" s="82"/>
      <c r="B516" s="82"/>
      <c r="C516" s="82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  <c r="AA516" s="82"/>
    </row>
    <row r="517" spans="1:27" ht="15.75" customHeight="1" x14ac:dyDescent="0.4">
      <c r="A517" s="82"/>
      <c r="B517" s="82"/>
      <c r="C517" s="82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  <c r="AA517" s="82"/>
    </row>
    <row r="518" spans="1:27" ht="15.75" customHeight="1" x14ac:dyDescent="0.4">
      <c r="A518" s="82"/>
      <c r="B518" s="82"/>
      <c r="C518" s="82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  <c r="AA518" s="82"/>
    </row>
    <row r="519" spans="1:27" ht="15.75" customHeight="1" x14ac:dyDescent="0.4">
      <c r="A519" s="82"/>
      <c r="B519" s="82"/>
      <c r="C519" s="82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  <c r="AA519" s="82"/>
    </row>
    <row r="520" spans="1:27" ht="15.75" customHeight="1" x14ac:dyDescent="0.4">
      <c r="A520" s="82"/>
      <c r="B520" s="82"/>
      <c r="C520" s="82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  <c r="AA520" s="82"/>
    </row>
    <row r="521" spans="1:27" ht="15.75" customHeight="1" x14ac:dyDescent="0.4">
      <c r="A521" s="82"/>
      <c r="B521" s="82"/>
      <c r="C521" s="82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  <c r="AA521" s="82"/>
    </row>
    <row r="522" spans="1:27" ht="15.75" customHeight="1" x14ac:dyDescent="0.4">
      <c r="A522" s="82"/>
      <c r="B522" s="82"/>
      <c r="C522" s="82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  <c r="AA522" s="82"/>
    </row>
    <row r="523" spans="1:27" ht="15.75" customHeight="1" x14ac:dyDescent="0.4">
      <c r="A523" s="82"/>
      <c r="B523" s="82"/>
      <c r="C523" s="82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  <c r="AA523" s="82"/>
    </row>
    <row r="524" spans="1:27" ht="15.75" customHeight="1" x14ac:dyDescent="0.4">
      <c r="A524" s="82"/>
      <c r="B524" s="82"/>
      <c r="C524" s="82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  <c r="AA524" s="82"/>
    </row>
    <row r="525" spans="1:27" ht="15.75" customHeight="1" x14ac:dyDescent="0.4">
      <c r="A525" s="82"/>
      <c r="B525" s="82"/>
      <c r="C525" s="82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  <c r="AA525" s="82"/>
    </row>
    <row r="526" spans="1:27" ht="15.75" customHeight="1" x14ac:dyDescent="0.4">
      <c r="A526" s="82"/>
      <c r="B526" s="82"/>
      <c r="C526" s="82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  <c r="AA526" s="82"/>
    </row>
    <row r="527" spans="1:27" ht="15.75" customHeight="1" x14ac:dyDescent="0.4">
      <c r="A527" s="82"/>
      <c r="B527" s="82"/>
      <c r="C527" s="82"/>
      <c r="D527" s="82"/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  <c r="AA527" s="82"/>
    </row>
    <row r="528" spans="1:27" ht="15.75" customHeight="1" x14ac:dyDescent="0.4">
      <c r="A528" s="82"/>
      <c r="B528" s="82"/>
      <c r="C528" s="82"/>
      <c r="D528" s="82"/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  <c r="AA528" s="82"/>
    </row>
    <row r="529" spans="1:27" ht="15.75" customHeight="1" x14ac:dyDescent="0.4">
      <c r="A529" s="82"/>
      <c r="B529" s="82"/>
      <c r="C529" s="82"/>
      <c r="D529" s="8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  <c r="AA529" s="82"/>
    </row>
    <row r="530" spans="1:27" ht="15.75" customHeight="1" x14ac:dyDescent="0.4">
      <c r="A530" s="82"/>
      <c r="B530" s="82"/>
      <c r="C530" s="82"/>
      <c r="D530" s="82"/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  <c r="AA530" s="82"/>
    </row>
    <row r="531" spans="1:27" ht="15.75" customHeight="1" x14ac:dyDescent="0.4">
      <c r="A531" s="82"/>
      <c r="B531" s="82"/>
      <c r="C531" s="82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  <c r="AA531" s="82"/>
    </row>
    <row r="532" spans="1:27" ht="15.75" customHeight="1" x14ac:dyDescent="0.4">
      <c r="A532" s="82"/>
      <c r="B532" s="82"/>
      <c r="C532" s="82"/>
      <c r="D532" s="82"/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  <c r="AA532" s="82"/>
    </row>
    <row r="533" spans="1:27" ht="15.75" customHeight="1" x14ac:dyDescent="0.4">
      <c r="A533" s="82"/>
      <c r="B533" s="82"/>
      <c r="C533" s="82"/>
      <c r="D533" s="8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  <c r="AA533" s="82"/>
    </row>
    <row r="534" spans="1:27" ht="15.75" customHeight="1" x14ac:dyDescent="0.4">
      <c r="A534" s="82"/>
      <c r="B534" s="82"/>
      <c r="C534" s="82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  <c r="AA534" s="82"/>
    </row>
    <row r="535" spans="1:27" ht="15.75" customHeight="1" x14ac:dyDescent="0.4">
      <c r="A535" s="82"/>
      <c r="B535" s="82"/>
      <c r="C535" s="82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  <c r="AA535" s="82"/>
    </row>
    <row r="536" spans="1:27" ht="15.75" customHeight="1" x14ac:dyDescent="0.4">
      <c r="A536" s="82"/>
      <c r="B536" s="82"/>
      <c r="C536" s="82"/>
      <c r="D536" s="8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  <c r="AA536" s="82"/>
    </row>
    <row r="537" spans="1:27" ht="15.75" customHeight="1" x14ac:dyDescent="0.4">
      <c r="A537" s="82"/>
      <c r="B537" s="82"/>
      <c r="C537" s="82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  <c r="AA537" s="82"/>
    </row>
    <row r="538" spans="1:27" ht="15.75" customHeight="1" x14ac:dyDescent="0.4">
      <c r="A538" s="82"/>
      <c r="B538" s="82"/>
      <c r="C538" s="82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  <c r="AA538" s="82"/>
    </row>
    <row r="539" spans="1:27" ht="15.75" customHeight="1" x14ac:dyDescent="0.4">
      <c r="A539" s="82"/>
      <c r="B539" s="82"/>
      <c r="C539" s="82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  <c r="AA539" s="82"/>
    </row>
    <row r="540" spans="1:27" ht="15.75" customHeight="1" x14ac:dyDescent="0.4">
      <c r="A540" s="82"/>
      <c r="B540" s="82"/>
      <c r="C540" s="82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  <c r="AA540" s="82"/>
    </row>
    <row r="541" spans="1:27" ht="15.75" customHeight="1" x14ac:dyDescent="0.4">
      <c r="A541" s="82"/>
      <c r="B541" s="82"/>
      <c r="C541" s="82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  <c r="AA541" s="82"/>
    </row>
    <row r="542" spans="1:27" ht="15.75" customHeight="1" x14ac:dyDescent="0.4">
      <c r="A542" s="82"/>
      <c r="B542" s="82"/>
      <c r="C542" s="82"/>
      <c r="D542" s="8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  <c r="AA542" s="82"/>
    </row>
    <row r="543" spans="1:27" ht="15.75" customHeight="1" x14ac:dyDescent="0.4">
      <c r="A543" s="82"/>
      <c r="B543" s="82"/>
      <c r="C543" s="82"/>
      <c r="D543" s="8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  <c r="AA543" s="82"/>
    </row>
    <row r="544" spans="1:27" ht="15.75" customHeight="1" x14ac:dyDescent="0.4">
      <c r="A544" s="82"/>
      <c r="B544" s="82"/>
      <c r="C544" s="82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  <c r="AA544" s="82"/>
    </row>
    <row r="545" spans="1:27" ht="15.75" customHeight="1" x14ac:dyDescent="0.4">
      <c r="A545" s="82"/>
      <c r="B545" s="82"/>
      <c r="C545" s="82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  <c r="AA545" s="82"/>
    </row>
    <row r="546" spans="1:27" ht="15.75" customHeight="1" x14ac:dyDescent="0.4">
      <c r="A546" s="82"/>
      <c r="B546" s="82"/>
      <c r="C546" s="82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  <c r="AA546" s="82"/>
    </row>
    <row r="547" spans="1:27" ht="15.75" customHeight="1" x14ac:dyDescent="0.4">
      <c r="A547" s="82"/>
      <c r="B547" s="82"/>
      <c r="C547" s="82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  <c r="AA547" s="82"/>
    </row>
    <row r="548" spans="1:27" ht="15.75" customHeight="1" x14ac:dyDescent="0.4">
      <c r="A548" s="82"/>
      <c r="B548" s="82"/>
      <c r="C548" s="82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  <c r="AA548" s="82"/>
    </row>
    <row r="549" spans="1:27" ht="15.75" customHeight="1" x14ac:dyDescent="0.4">
      <c r="A549" s="82"/>
      <c r="B549" s="82"/>
      <c r="C549" s="82"/>
      <c r="D549" s="82"/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  <c r="AA549" s="82"/>
    </row>
    <row r="550" spans="1:27" ht="15.75" customHeight="1" x14ac:dyDescent="0.4">
      <c r="A550" s="82"/>
      <c r="B550" s="82"/>
      <c r="C550" s="82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  <c r="AA550" s="82"/>
    </row>
    <row r="551" spans="1:27" ht="15.75" customHeight="1" x14ac:dyDescent="0.4">
      <c r="A551" s="82"/>
      <c r="B551" s="82"/>
      <c r="C551" s="82"/>
      <c r="D551" s="82"/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  <c r="AA551" s="82"/>
    </row>
    <row r="552" spans="1:27" ht="15.75" customHeight="1" x14ac:dyDescent="0.4">
      <c r="A552" s="82"/>
      <c r="B552" s="82"/>
      <c r="C552" s="82"/>
      <c r="D552" s="82"/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  <c r="AA552" s="82"/>
    </row>
    <row r="553" spans="1:27" ht="15.75" customHeight="1" x14ac:dyDescent="0.4">
      <c r="A553" s="82"/>
      <c r="B553" s="82"/>
      <c r="C553" s="82"/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  <c r="AA553" s="82"/>
    </row>
    <row r="554" spans="1:27" ht="15.75" customHeight="1" x14ac:dyDescent="0.4">
      <c r="A554" s="82"/>
      <c r="B554" s="82"/>
      <c r="C554" s="82"/>
      <c r="D554" s="82"/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  <c r="AA554" s="82"/>
    </row>
    <row r="555" spans="1:27" ht="15.75" customHeight="1" x14ac:dyDescent="0.4">
      <c r="A555" s="82"/>
      <c r="B555" s="82"/>
      <c r="C555" s="82"/>
      <c r="D555" s="82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  <c r="AA555" s="82"/>
    </row>
    <row r="556" spans="1:27" ht="15.75" customHeight="1" x14ac:dyDescent="0.4">
      <c r="A556" s="82"/>
      <c r="B556" s="82"/>
      <c r="C556" s="82"/>
      <c r="D556" s="82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  <c r="AA556" s="82"/>
    </row>
    <row r="557" spans="1:27" ht="15.75" customHeight="1" x14ac:dyDescent="0.4">
      <c r="A557" s="82"/>
      <c r="B557" s="82"/>
      <c r="C557" s="82"/>
      <c r="D557" s="82"/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  <c r="AA557" s="82"/>
    </row>
    <row r="558" spans="1:27" ht="15.75" customHeight="1" x14ac:dyDescent="0.4">
      <c r="A558" s="82"/>
      <c r="B558" s="82"/>
      <c r="C558" s="82"/>
      <c r="D558" s="82"/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  <c r="AA558" s="82"/>
    </row>
    <row r="559" spans="1:27" ht="15.75" customHeight="1" x14ac:dyDescent="0.4">
      <c r="A559" s="82"/>
      <c r="B559" s="82"/>
      <c r="C559" s="82"/>
      <c r="D559" s="82"/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  <c r="AA559" s="82"/>
    </row>
    <row r="560" spans="1:27" ht="15.75" customHeight="1" x14ac:dyDescent="0.4">
      <c r="A560" s="82"/>
      <c r="B560" s="82"/>
      <c r="C560" s="82"/>
      <c r="D560" s="82"/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  <c r="AA560" s="82"/>
    </row>
    <row r="561" spans="1:27" ht="15.75" customHeight="1" x14ac:dyDescent="0.4">
      <c r="A561" s="82"/>
      <c r="B561" s="82"/>
      <c r="C561" s="82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  <c r="AA561" s="82"/>
    </row>
    <row r="562" spans="1:27" ht="15.75" customHeight="1" x14ac:dyDescent="0.4">
      <c r="A562" s="82"/>
      <c r="B562" s="82"/>
      <c r="C562" s="82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  <c r="AA562" s="82"/>
    </row>
    <row r="563" spans="1:27" ht="15.75" customHeight="1" x14ac:dyDescent="0.4">
      <c r="A563" s="82"/>
      <c r="B563" s="82"/>
      <c r="C563" s="82"/>
      <c r="D563" s="82"/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  <c r="AA563" s="82"/>
    </row>
    <row r="564" spans="1:27" ht="15.75" customHeight="1" x14ac:dyDescent="0.4">
      <c r="A564" s="82"/>
      <c r="B564" s="82"/>
      <c r="C564" s="82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  <c r="AA564" s="82"/>
    </row>
    <row r="565" spans="1:27" ht="15.75" customHeight="1" x14ac:dyDescent="0.4">
      <c r="A565" s="82"/>
      <c r="B565" s="82"/>
      <c r="C565" s="82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  <c r="AA565" s="82"/>
    </row>
    <row r="566" spans="1:27" ht="15.75" customHeight="1" x14ac:dyDescent="0.4">
      <c r="A566" s="82"/>
      <c r="B566" s="82"/>
      <c r="C566" s="82"/>
      <c r="D566" s="8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  <c r="AA566" s="82"/>
    </row>
    <row r="567" spans="1:27" ht="15.75" customHeight="1" x14ac:dyDescent="0.4">
      <c r="A567" s="82"/>
      <c r="B567" s="82"/>
      <c r="C567" s="82"/>
      <c r="D567" s="8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  <c r="AA567" s="82"/>
    </row>
    <row r="568" spans="1:27" ht="15.75" customHeight="1" x14ac:dyDescent="0.4">
      <c r="A568" s="82"/>
      <c r="B568" s="82"/>
      <c r="C568" s="82"/>
      <c r="D568" s="8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  <c r="AA568" s="82"/>
    </row>
    <row r="569" spans="1:27" ht="15.75" customHeight="1" x14ac:dyDescent="0.4">
      <c r="A569" s="82"/>
      <c r="B569" s="82"/>
      <c r="C569" s="82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  <c r="AA569" s="82"/>
    </row>
    <row r="570" spans="1:27" ht="15.75" customHeight="1" x14ac:dyDescent="0.4">
      <c r="A570" s="82"/>
      <c r="B570" s="82"/>
      <c r="C570" s="82"/>
      <c r="D570" s="82"/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  <c r="AA570" s="82"/>
    </row>
    <row r="571" spans="1:27" ht="15.75" customHeight="1" x14ac:dyDescent="0.4">
      <c r="A571" s="82"/>
      <c r="B571" s="82"/>
      <c r="C571" s="82"/>
      <c r="D571" s="82"/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  <c r="AA571" s="82"/>
    </row>
    <row r="572" spans="1:27" ht="15.75" customHeight="1" x14ac:dyDescent="0.4">
      <c r="A572" s="82"/>
      <c r="B572" s="82"/>
      <c r="C572" s="82"/>
      <c r="D572" s="82"/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  <c r="AA572" s="82"/>
    </row>
    <row r="573" spans="1:27" ht="15.75" customHeight="1" x14ac:dyDescent="0.4">
      <c r="A573" s="82"/>
      <c r="B573" s="82"/>
      <c r="C573" s="82"/>
      <c r="D573" s="82"/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  <c r="AA573" s="82"/>
    </row>
    <row r="574" spans="1:27" ht="15.75" customHeight="1" x14ac:dyDescent="0.4">
      <c r="A574" s="82"/>
      <c r="B574" s="82"/>
      <c r="C574" s="82"/>
      <c r="D574" s="8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  <c r="AA574" s="82"/>
    </row>
    <row r="575" spans="1:27" ht="15.75" customHeight="1" x14ac:dyDescent="0.4">
      <c r="A575" s="82"/>
      <c r="B575" s="82"/>
      <c r="C575" s="82"/>
      <c r="D575" s="8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  <c r="AA575" s="82"/>
    </row>
    <row r="576" spans="1:27" ht="15.75" customHeight="1" x14ac:dyDescent="0.4">
      <c r="A576" s="82"/>
      <c r="B576" s="82"/>
      <c r="C576" s="82"/>
      <c r="D576" s="82"/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  <c r="AA576" s="82"/>
    </row>
    <row r="577" spans="1:27" ht="15.75" customHeight="1" x14ac:dyDescent="0.4">
      <c r="A577" s="82"/>
      <c r="B577" s="82"/>
      <c r="C577" s="82"/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  <c r="AA577" s="82"/>
    </row>
    <row r="578" spans="1:27" ht="15.75" customHeight="1" x14ac:dyDescent="0.4">
      <c r="A578" s="82"/>
      <c r="B578" s="82"/>
      <c r="C578" s="82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  <c r="AA578" s="82"/>
    </row>
    <row r="579" spans="1:27" ht="15.75" customHeight="1" x14ac:dyDescent="0.4">
      <c r="A579" s="82"/>
      <c r="B579" s="82"/>
      <c r="C579" s="82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  <c r="AA579" s="82"/>
    </row>
    <row r="580" spans="1:27" ht="15.75" customHeight="1" x14ac:dyDescent="0.4">
      <c r="A580" s="82"/>
      <c r="B580" s="82"/>
      <c r="C580" s="82"/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  <c r="AA580" s="82"/>
    </row>
    <row r="581" spans="1:27" ht="15.75" customHeight="1" x14ac:dyDescent="0.4">
      <c r="A581" s="82"/>
      <c r="B581" s="82"/>
      <c r="C581" s="82"/>
      <c r="D581" s="82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  <c r="AA581" s="82"/>
    </row>
    <row r="582" spans="1:27" ht="15.75" customHeight="1" x14ac:dyDescent="0.4">
      <c r="A582" s="82"/>
      <c r="B582" s="82"/>
      <c r="C582" s="82"/>
      <c r="D582" s="82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  <c r="AA582" s="82"/>
    </row>
    <row r="583" spans="1:27" ht="15.75" customHeight="1" x14ac:dyDescent="0.4">
      <c r="A583" s="82"/>
      <c r="B583" s="82"/>
      <c r="C583" s="82"/>
      <c r="D583" s="82"/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  <c r="AA583" s="82"/>
    </row>
    <row r="584" spans="1:27" ht="15.75" customHeight="1" x14ac:dyDescent="0.4">
      <c r="A584" s="82"/>
      <c r="B584" s="82"/>
      <c r="C584" s="82"/>
      <c r="D584" s="82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  <c r="AA584" s="82"/>
    </row>
    <row r="585" spans="1:27" ht="15.75" customHeight="1" x14ac:dyDescent="0.4">
      <c r="A585" s="82"/>
      <c r="B585" s="82"/>
      <c r="C585" s="82"/>
      <c r="D585" s="82"/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  <c r="AA585" s="82"/>
    </row>
    <row r="586" spans="1:27" ht="15.75" customHeight="1" x14ac:dyDescent="0.4">
      <c r="A586" s="82"/>
      <c r="B586" s="82"/>
      <c r="C586" s="82"/>
      <c r="D586" s="82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  <c r="AA586" s="82"/>
    </row>
    <row r="587" spans="1:27" ht="15.75" customHeight="1" x14ac:dyDescent="0.4">
      <c r="A587" s="82"/>
      <c r="B587" s="82"/>
      <c r="C587" s="82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  <c r="AA587" s="82"/>
    </row>
    <row r="588" spans="1:27" ht="15.75" customHeight="1" x14ac:dyDescent="0.4">
      <c r="A588" s="82"/>
      <c r="B588" s="82"/>
      <c r="C588" s="82"/>
      <c r="D588" s="8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  <c r="AA588" s="82"/>
    </row>
    <row r="589" spans="1:27" ht="15.75" customHeight="1" x14ac:dyDescent="0.4">
      <c r="A589" s="82"/>
      <c r="B589" s="82"/>
      <c r="C589" s="82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  <c r="AA589" s="82"/>
    </row>
    <row r="590" spans="1:27" ht="15.75" customHeight="1" x14ac:dyDescent="0.4">
      <c r="A590" s="82"/>
      <c r="B590" s="82"/>
      <c r="C590" s="82"/>
      <c r="D590" s="82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  <c r="AA590" s="82"/>
    </row>
    <row r="591" spans="1:27" ht="15.75" customHeight="1" x14ac:dyDescent="0.4">
      <c r="A591" s="82"/>
      <c r="B591" s="82"/>
      <c r="C591" s="82"/>
      <c r="D591" s="8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  <c r="AA591" s="82"/>
    </row>
    <row r="592" spans="1:27" ht="15.75" customHeight="1" x14ac:dyDescent="0.4">
      <c r="A592" s="82"/>
      <c r="B592" s="82"/>
      <c r="C592" s="82"/>
      <c r="D592" s="8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  <c r="AA592" s="82"/>
    </row>
    <row r="593" spans="1:27" ht="15.75" customHeight="1" x14ac:dyDescent="0.4">
      <c r="A593" s="82"/>
      <c r="B593" s="82"/>
      <c r="C593" s="82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  <c r="AA593" s="82"/>
    </row>
    <row r="594" spans="1:27" ht="15.75" customHeight="1" x14ac:dyDescent="0.4">
      <c r="A594" s="82"/>
      <c r="B594" s="82"/>
      <c r="C594" s="82"/>
      <c r="D594" s="82"/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  <c r="AA594" s="82"/>
    </row>
    <row r="595" spans="1:27" ht="15.75" customHeight="1" x14ac:dyDescent="0.4">
      <c r="A595" s="82"/>
      <c r="B595" s="82"/>
      <c r="C595" s="82"/>
      <c r="D595" s="8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  <c r="AA595" s="82"/>
    </row>
    <row r="596" spans="1:27" ht="15.75" customHeight="1" x14ac:dyDescent="0.4">
      <c r="A596" s="82"/>
      <c r="B596" s="82"/>
      <c r="C596" s="82"/>
      <c r="D596" s="82"/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  <c r="AA596" s="82"/>
    </row>
    <row r="597" spans="1:27" ht="15.75" customHeight="1" x14ac:dyDescent="0.4">
      <c r="A597" s="82"/>
      <c r="B597" s="82"/>
      <c r="C597" s="82"/>
      <c r="D597" s="82"/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  <c r="AA597" s="82"/>
    </row>
    <row r="598" spans="1:27" ht="15.75" customHeight="1" x14ac:dyDescent="0.4">
      <c r="A598" s="82"/>
      <c r="B598" s="82"/>
      <c r="C598" s="82"/>
      <c r="D598" s="82"/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  <c r="AA598" s="82"/>
    </row>
    <row r="599" spans="1:27" ht="15.75" customHeight="1" x14ac:dyDescent="0.4">
      <c r="A599" s="82"/>
      <c r="B599" s="82"/>
      <c r="C599" s="82"/>
      <c r="D599" s="82"/>
      <c r="E599" s="82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  <c r="AA599" s="82"/>
    </row>
    <row r="600" spans="1:27" ht="15.75" customHeight="1" x14ac:dyDescent="0.4">
      <c r="A600" s="82"/>
      <c r="B600" s="82"/>
      <c r="C600" s="82"/>
      <c r="D600" s="82"/>
      <c r="E600" s="82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  <c r="AA600" s="82"/>
    </row>
    <row r="601" spans="1:27" ht="15.75" customHeight="1" x14ac:dyDescent="0.4">
      <c r="A601" s="82"/>
      <c r="B601" s="82"/>
      <c r="C601" s="82"/>
      <c r="D601" s="82"/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  <c r="AA601" s="82"/>
    </row>
    <row r="602" spans="1:27" ht="15.75" customHeight="1" x14ac:dyDescent="0.4">
      <c r="A602" s="82"/>
      <c r="B602" s="82"/>
      <c r="C602" s="82"/>
      <c r="D602" s="82"/>
      <c r="E602" s="82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  <c r="AA602" s="82"/>
    </row>
    <row r="603" spans="1:27" ht="15.75" customHeight="1" x14ac:dyDescent="0.4">
      <c r="A603" s="82"/>
      <c r="B603" s="82"/>
      <c r="C603" s="82"/>
      <c r="D603" s="82"/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  <c r="AA603" s="82"/>
    </row>
    <row r="604" spans="1:27" ht="15.75" customHeight="1" x14ac:dyDescent="0.4">
      <c r="A604" s="82"/>
      <c r="B604" s="82"/>
      <c r="C604" s="82"/>
      <c r="D604" s="82"/>
      <c r="E604" s="82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  <c r="AA604" s="82"/>
    </row>
    <row r="605" spans="1:27" ht="15.75" customHeight="1" x14ac:dyDescent="0.4">
      <c r="A605" s="82"/>
      <c r="B605" s="82"/>
      <c r="C605" s="82"/>
      <c r="D605" s="82"/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  <c r="AA605" s="82"/>
    </row>
    <row r="606" spans="1:27" ht="15.75" customHeight="1" x14ac:dyDescent="0.4">
      <c r="A606" s="82"/>
      <c r="B606" s="82"/>
      <c r="C606" s="82"/>
      <c r="D606" s="82"/>
      <c r="E606" s="82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  <c r="AA606" s="82"/>
    </row>
    <row r="607" spans="1:27" ht="15.75" customHeight="1" x14ac:dyDescent="0.4">
      <c r="A607" s="82"/>
      <c r="B607" s="82"/>
      <c r="C607" s="82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  <c r="AA607" s="82"/>
    </row>
    <row r="608" spans="1:27" ht="15.75" customHeight="1" x14ac:dyDescent="0.4">
      <c r="A608" s="82"/>
      <c r="B608" s="82"/>
      <c r="C608" s="82"/>
      <c r="D608" s="82"/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  <c r="AA608" s="82"/>
    </row>
    <row r="609" spans="1:27" ht="15.75" customHeight="1" x14ac:dyDescent="0.4">
      <c r="A609" s="82"/>
      <c r="B609" s="82"/>
      <c r="C609" s="82"/>
      <c r="D609" s="8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  <c r="AA609" s="82"/>
    </row>
    <row r="610" spans="1:27" ht="15.75" customHeight="1" x14ac:dyDescent="0.4">
      <c r="A610" s="82"/>
      <c r="B610" s="82"/>
      <c r="C610" s="82"/>
      <c r="D610" s="82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  <c r="AA610" s="82"/>
    </row>
    <row r="611" spans="1:27" ht="15.75" customHeight="1" x14ac:dyDescent="0.4">
      <c r="A611" s="82"/>
      <c r="B611" s="82"/>
      <c r="C611" s="82"/>
      <c r="D611" s="82"/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  <c r="AA611" s="82"/>
    </row>
    <row r="612" spans="1:27" ht="15.75" customHeight="1" x14ac:dyDescent="0.4">
      <c r="A612" s="82"/>
      <c r="B612" s="82"/>
      <c r="C612" s="82"/>
      <c r="D612" s="82"/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  <c r="AA612" s="82"/>
    </row>
    <row r="613" spans="1:27" ht="15.75" customHeight="1" x14ac:dyDescent="0.4">
      <c r="A613" s="82"/>
      <c r="B613" s="82"/>
      <c r="C613" s="82"/>
      <c r="D613" s="82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  <c r="AA613" s="82"/>
    </row>
    <row r="614" spans="1:27" ht="15.75" customHeight="1" x14ac:dyDescent="0.4">
      <c r="A614" s="82"/>
      <c r="B614" s="82"/>
      <c r="C614" s="82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  <c r="AA614" s="82"/>
    </row>
    <row r="615" spans="1:27" ht="15.75" customHeight="1" x14ac:dyDescent="0.4">
      <c r="A615" s="82"/>
      <c r="B615" s="82"/>
      <c r="C615" s="82"/>
      <c r="D615" s="82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  <c r="AA615" s="82"/>
    </row>
    <row r="616" spans="1:27" ht="15.75" customHeight="1" x14ac:dyDescent="0.4">
      <c r="A616" s="82"/>
      <c r="B616" s="82"/>
      <c r="C616" s="82"/>
      <c r="D616" s="8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  <c r="AA616" s="82"/>
    </row>
    <row r="617" spans="1:27" ht="15.75" customHeight="1" x14ac:dyDescent="0.4">
      <c r="A617" s="82"/>
      <c r="B617" s="82"/>
      <c r="C617" s="82"/>
      <c r="D617" s="82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  <c r="AA617" s="82"/>
    </row>
    <row r="618" spans="1:27" ht="15.75" customHeight="1" x14ac:dyDescent="0.4">
      <c r="A618" s="82"/>
      <c r="B618" s="82"/>
      <c r="C618" s="82"/>
      <c r="D618" s="8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  <c r="AA618" s="82"/>
    </row>
    <row r="619" spans="1:27" ht="15.75" customHeight="1" x14ac:dyDescent="0.4">
      <c r="A619" s="82"/>
      <c r="B619" s="82"/>
      <c r="C619" s="82"/>
      <c r="D619" s="82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  <c r="AA619" s="82"/>
    </row>
    <row r="620" spans="1:27" ht="15.75" customHeight="1" x14ac:dyDescent="0.4">
      <c r="A620" s="82"/>
      <c r="B620" s="82"/>
      <c r="C620" s="82"/>
      <c r="D620" s="8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  <c r="AA620" s="82"/>
    </row>
    <row r="621" spans="1:27" ht="15.75" customHeight="1" x14ac:dyDescent="0.4">
      <c r="A621" s="82"/>
      <c r="B621" s="82"/>
      <c r="C621" s="82"/>
      <c r="D621" s="8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  <c r="AA621" s="82"/>
    </row>
    <row r="622" spans="1:27" ht="15.75" customHeight="1" x14ac:dyDescent="0.4">
      <c r="A622" s="82"/>
      <c r="B622" s="82"/>
      <c r="C622" s="82"/>
      <c r="D622" s="82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  <c r="AA622" s="82"/>
    </row>
    <row r="623" spans="1:27" ht="15.75" customHeight="1" x14ac:dyDescent="0.4">
      <c r="A623" s="82"/>
      <c r="B623" s="82"/>
      <c r="C623" s="82"/>
      <c r="D623" s="82"/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  <c r="AA623" s="82"/>
    </row>
    <row r="624" spans="1:27" ht="15.75" customHeight="1" x14ac:dyDescent="0.4">
      <c r="A624" s="82"/>
      <c r="B624" s="82"/>
      <c r="C624" s="82"/>
      <c r="D624" s="8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  <c r="AA624" s="82"/>
    </row>
    <row r="625" spans="1:27" ht="15.75" customHeight="1" x14ac:dyDescent="0.4">
      <c r="A625" s="82"/>
      <c r="B625" s="82"/>
      <c r="C625" s="82"/>
      <c r="D625" s="82"/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  <c r="AA625" s="82"/>
    </row>
    <row r="626" spans="1:27" ht="15.75" customHeight="1" x14ac:dyDescent="0.4">
      <c r="A626" s="82"/>
      <c r="B626" s="82"/>
      <c r="C626" s="82"/>
      <c r="D626" s="8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  <c r="AA626" s="82"/>
    </row>
    <row r="627" spans="1:27" ht="15.75" customHeight="1" x14ac:dyDescent="0.4">
      <c r="A627" s="82"/>
      <c r="B627" s="82"/>
      <c r="C627" s="82"/>
      <c r="D627" s="82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  <c r="AA627" s="82"/>
    </row>
    <row r="628" spans="1:27" ht="15.75" customHeight="1" x14ac:dyDescent="0.4">
      <c r="A628" s="82"/>
      <c r="B628" s="82"/>
      <c r="C628" s="82"/>
      <c r="D628" s="82"/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  <c r="AA628" s="82"/>
    </row>
    <row r="629" spans="1:27" ht="15.75" customHeight="1" x14ac:dyDescent="0.4">
      <c r="A629" s="82"/>
      <c r="B629" s="82"/>
      <c r="C629" s="82"/>
      <c r="D629" s="82"/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  <c r="AA629" s="82"/>
    </row>
    <row r="630" spans="1:27" ht="15.75" customHeight="1" x14ac:dyDescent="0.4">
      <c r="A630" s="82"/>
      <c r="B630" s="82"/>
      <c r="C630" s="82"/>
      <c r="D630" s="82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  <c r="AA630" s="82"/>
    </row>
    <row r="631" spans="1:27" ht="15.75" customHeight="1" x14ac:dyDescent="0.4">
      <c r="A631" s="82"/>
      <c r="B631" s="82"/>
      <c r="C631" s="82"/>
      <c r="D631" s="82"/>
      <c r="E631" s="82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  <c r="AA631" s="82"/>
    </row>
    <row r="632" spans="1:27" ht="15.75" customHeight="1" x14ac:dyDescent="0.4">
      <c r="A632" s="82"/>
      <c r="B632" s="82"/>
      <c r="C632" s="82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  <c r="AA632" s="82"/>
    </row>
    <row r="633" spans="1:27" ht="15.75" customHeight="1" x14ac:dyDescent="0.4">
      <c r="A633" s="82"/>
      <c r="B633" s="82"/>
      <c r="C633" s="82"/>
      <c r="D633" s="82"/>
      <c r="E633" s="82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  <c r="AA633" s="82"/>
    </row>
    <row r="634" spans="1:27" ht="15.75" customHeight="1" x14ac:dyDescent="0.4">
      <c r="A634" s="82"/>
      <c r="B634" s="82"/>
      <c r="C634" s="82"/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  <c r="AA634" s="82"/>
    </row>
    <row r="635" spans="1:27" ht="15.75" customHeight="1" x14ac:dyDescent="0.4">
      <c r="A635" s="82"/>
      <c r="B635" s="82"/>
      <c r="C635" s="82"/>
      <c r="D635" s="82"/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  <c r="AA635" s="82"/>
    </row>
    <row r="636" spans="1:27" ht="15.75" customHeight="1" x14ac:dyDescent="0.4">
      <c r="A636" s="82"/>
      <c r="B636" s="82"/>
      <c r="C636" s="82"/>
      <c r="D636" s="82"/>
      <c r="E636" s="82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  <c r="AA636" s="82"/>
    </row>
    <row r="637" spans="1:27" ht="15.75" customHeight="1" x14ac:dyDescent="0.4">
      <c r="A637" s="82"/>
      <c r="B637" s="82"/>
      <c r="C637" s="82"/>
      <c r="D637" s="82"/>
      <c r="E637" s="82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  <c r="AA637" s="82"/>
    </row>
    <row r="638" spans="1:27" ht="15.75" customHeight="1" x14ac:dyDescent="0.4">
      <c r="A638" s="82"/>
      <c r="B638" s="82"/>
      <c r="C638" s="82"/>
      <c r="D638" s="82"/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  <c r="AA638" s="82"/>
    </row>
    <row r="639" spans="1:27" ht="15.75" customHeight="1" x14ac:dyDescent="0.4">
      <c r="A639" s="82"/>
      <c r="B639" s="82"/>
      <c r="C639" s="82"/>
      <c r="D639" s="82"/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  <c r="AA639" s="82"/>
    </row>
    <row r="640" spans="1:27" ht="15.75" customHeight="1" x14ac:dyDescent="0.4">
      <c r="A640" s="82"/>
      <c r="B640" s="82"/>
      <c r="C640" s="82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  <c r="AA640" s="82"/>
    </row>
    <row r="641" spans="1:27" ht="15.75" customHeight="1" x14ac:dyDescent="0.4">
      <c r="A641" s="82"/>
      <c r="B641" s="82"/>
      <c r="C641" s="82"/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  <c r="AA641" s="82"/>
    </row>
    <row r="642" spans="1:27" ht="15.75" customHeight="1" x14ac:dyDescent="0.4">
      <c r="A642" s="82"/>
      <c r="B642" s="82"/>
      <c r="C642" s="82"/>
      <c r="D642" s="82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  <c r="AA642" s="82"/>
    </row>
    <row r="643" spans="1:27" ht="15.75" customHeight="1" x14ac:dyDescent="0.4">
      <c r="A643" s="82"/>
      <c r="B643" s="82"/>
      <c r="C643" s="82"/>
      <c r="D643" s="82"/>
      <c r="E643" s="82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  <c r="AA643" s="82"/>
    </row>
    <row r="644" spans="1:27" ht="15.75" customHeight="1" x14ac:dyDescent="0.4">
      <c r="A644" s="82"/>
      <c r="B644" s="82"/>
      <c r="C644" s="82"/>
      <c r="D644" s="82"/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  <c r="AA644" s="82"/>
    </row>
    <row r="645" spans="1:27" ht="15.75" customHeight="1" x14ac:dyDescent="0.4">
      <c r="A645" s="82"/>
      <c r="B645" s="82"/>
      <c r="C645" s="82"/>
      <c r="D645" s="82"/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  <c r="AA645" s="82"/>
    </row>
    <row r="646" spans="1:27" ht="15.75" customHeight="1" x14ac:dyDescent="0.4">
      <c r="A646" s="82"/>
      <c r="B646" s="82"/>
      <c r="C646" s="82"/>
      <c r="D646" s="82"/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  <c r="AA646" s="82"/>
    </row>
    <row r="647" spans="1:27" ht="15.75" customHeight="1" x14ac:dyDescent="0.4">
      <c r="A647" s="82"/>
      <c r="B647" s="82"/>
      <c r="C647" s="82"/>
      <c r="D647" s="82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  <c r="AA647" s="82"/>
    </row>
    <row r="648" spans="1:27" ht="15.75" customHeight="1" x14ac:dyDescent="0.4">
      <c r="A648" s="82"/>
      <c r="B648" s="82"/>
      <c r="C648" s="82"/>
      <c r="D648" s="82"/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  <c r="AA648" s="82"/>
    </row>
    <row r="649" spans="1:27" ht="15.75" customHeight="1" x14ac:dyDescent="0.4">
      <c r="A649" s="82"/>
      <c r="B649" s="82"/>
      <c r="C649" s="82"/>
      <c r="D649" s="82"/>
      <c r="E649" s="82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  <c r="AA649" s="82"/>
    </row>
    <row r="650" spans="1:27" ht="15.75" customHeight="1" x14ac:dyDescent="0.4">
      <c r="A650" s="82"/>
      <c r="B650" s="82"/>
      <c r="C650" s="82"/>
      <c r="D650" s="82"/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  <c r="AA650" s="82"/>
    </row>
    <row r="651" spans="1:27" ht="15.75" customHeight="1" x14ac:dyDescent="0.4">
      <c r="A651" s="82"/>
      <c r="B651" s="82"/>
      <c r="C651" s="82"/>
      <c r="D651" s="82"/>
      <c r="E651" s="82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  <c r="AA651" s="82"/>
    </row>
    <row r="652" spans="1:27" ht="15.75" customHeight="1" x14ac:dyDescent="0.4">
      <c r="A652" s="82"/>
      <c r="B652" s="82"/>
      <c r="C652" s="82"/>
      <c r="D652" s="82"/>
      <c r="E652" s="82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  <c r="AA652" s="82"/>
    </row>
    <row r="653" spans="1:27" ht="15.75" customHeight="1" x14ac:dyDescent="0.4">
      <c r="A653" s="82"/>
      <c r="B653" s="82"/>
      <c r="C653" s="82"/>
      <c r="D653" s="82"/>
      <c r="E653" s="82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  <c r="AA653" s="82"/>
    </row>
    <row r="654" spans="1:27" ht="15.75" customHeight="1" x14ac:dyDescent="0.4">
      <c r="A654" s="82"/>
      <c r="B654" s="82"/>
      <c r="C654" s="82"/>
      <c r="D654" s="82"/>
      <c r="E654" s="82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  <c r="AA654" s="82"/>
    </row>
    <row r="655" spans="1:27" ht="15.75" customHeight="1" x14ac:dyDescent="0.4">
      <c r="A655" s="82"/>
      <c r="B655" s="82"/>
      <c r="C655" s="82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  <c r="AA655" s="82"/>
    </row>
    <row r="656" spans="1:27" ht="15.75" customHeight="1" x14ac:dyDescent="0.4">
      <c r="A656" s="82"/>
      <c r="B656" s="82"/>
      <c r="C656" s="82"/>
      <c r="D656" s="82"/>
      <c r="E656" s="82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  <c r="AA656" s="82"/>
    </row>
    <row r="657" spans="1:27" ht="15.75" customHeight="1" x14ac:dyDescent="0.4">
      <c r="A657" s="82"/>
      <c r="B657" s="82"/>
      <c r="C657" s="82"/>
      <c r="D657" s="82"/>
      <c r="E657" s="82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  <c r="AA657" s="82"/>
    </row>
    <row r="658" spans="1:27" ht="15.75" customHeight="1" x14ac:dyDescent="0.4">
      <c r="A658" s="82"/>
      <c r="B658" s="82"/>
      <c r="C658" s="82"/>
      <c r="D658" s="82"/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  <c r="AA658" s="82"/>
    </row>
    <row r="659" spans="1:27" ht="15.75" customHeight="1" x14ac:dyDescent="0.4">
      <c r="A659" s="82"/>
      <c r="B659" s="82"/>
      <c r="C659" s="82"/>
      <c r="D659" s="82"/>
      <c r="E659" s="82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  <c r="AA659" s="82"/>
    </row>
    <row r="660" spans="1:27" ht="15.75" customHeight="1" x14ac:dyDescent="0.4">
      <c r="A660" s="82"/>
      <c r="B660" s="82"/>
      <c r="C660" s="82"/>
      <c r="D660" s="82"/>
      <c r="E660" s="82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  <c r="AA660" s="82"/>
    </row>
    <row r="661" spans="1:27" ht="15.75" customHeight="1" x14ac:dyDescent="0.4">
      <c r="A661" s="82"/>
      <c r="B661" s="82"/>
      <c r="C661" s="82"/>
      <c r="D661" s="82"/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  <c r="AA661" s="82"/>
    </row>
    <row r="662" spans="1:27" ht="15.75" customHeight="1" x14ac:dyDescent="0.4">
      <c r="A662" s="82"/>
      <c r="B662" s="82"/>
      <c r="C662" s="82"/>
      <c r="D662" s="82"/>
      <c r="E662" s="82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  <c r="AA662" s="82"/>
    </row>
    <row r="663" spans="1:27" ht="15.75" customHeight="1" x14ac:dyDescent="0.4">
      <c r="A663" s="82"/>
      <c r="B663" s="82"/>
      <c r="C663" s="82"/>
      <c r="D663" s="82"/>
      <c r="E663" s="82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  <c r="AA663" s="82"/>
    </row>
    <row r="664" spans="1:27" ht="15.75" customHeight="1" x14ac:dyDescent="0.4">
      <c r="A664" s="82"/>
      <c r="B664" s="82"/>
      <c r="C664" s="82"/>
      <c r="D664" s="82"/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  <c r="AA664" s="82"/>
    </row>
    <row r="665" spans="1:27" ht="15.75" customHeight="1" x14ac:dyDescent="0.4">
      <c r="A665" s="82"/>
      <c r="B665" s="82"/>
      <c r="C665" s="82"/>
      <c r="D665" s="82"/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  <c r="AA665" s="82"/>
    </row>
    <row r="666" spans="1:27" ht="15.75" customHeight="1" x14ac:dyDescent="0.4">
      <c r="A666" s="82"/>
      <c r="B666" s="82"/>
      <c r="C666" s="82"/>
      <c r="D666" s="82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  <c r="AA666" s="82"/>
    </row>
    <row r="667" spans="1:27" ht="15.75" customHeight="1" x14ac:dyDescent="0.4">
      <c r="A667" s="82"/>
      <c r="B667" s="82"/>
      <c r="C667" s="82"/>
      <c r="D667" s="82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  <c r="AA667" s="82"/>
    </row>
    <row r="668" spans="1:27" ht="15.75" customHeight="1" x14ac:dyDescent="0.4">
      <c r="A668" s="82"/>
      <c r="B668" s="82"/>
      <c r="C668" s="82"/>
      <c r="D668" s="82"/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  <c r="AA668" s="82"/>
    </row>
    <row r="669" spans="1:27" ht="15.75" customHeight="1" x14ac:dyDescent="0.4">
      <c r="A669" s="82"/>
      <c r="B669" s="82"/>
      <c r="C669" s="82"/>
      <c r="D669" s="82"/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  <c r="AA669" s="82"/>
    </row>
    <row r="670" spans="1:27" ht="15.75" customHeight="1" x14ac:dyDescent="0.4">
      <c r="A670" s="82"/>
      <c r="B670" s="82"/>
      <c r="C670" s="82"/>
      <c r="D670" s="82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  <c r="AA670" s="82"/>
    </row>
    <row r="671" spans="1:27" ht="15.75" customHeight="1" x14ac:dyDescent="0.4">
      <c r="A671" s="82"/>
      <c r="B671" s="82"/>
      <c r="C671" s="82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  <c r="AA671" s="82"/>
    </row>
    <row r="672" spans="1:27" ht="15.75" customHeight="1" x14ac:dyDescent="0.4">
      <c r="A672" s="82"/>
      <c r="B672" s="82"/>
      <c r="C672" s="82"/>
      <c r="D672" s="82"/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  <c r="AA672" s="82"/>
    </row>
    <row r="673" spans="1:27" ht="15.75" customHeight="1" x14ac:dyDescent="0.4">
      <c r="A673" s="82"/>
      <c r="B673" s="82"/>
      <c r="C673" s="82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  <c r="AA673" s="82"/>
    </row>
    <row r="674" spans="1:27" ht="15.75" customHeight="1" x14ac:dyDescent="0.4">
      <c r="A674" s="82"/>
      <c r="B674" s="82"/>
      <c r="C674" s="82"/>
      <c r="D674" s="82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  <c r="AA674" s="82"/>
    </row>
    <row r="675" spans="1:27" ht="15.75" customHeight="1" x14ac:dyDescent="0.4">
      <c r="A675" s="82"/>
      <c r="B675" s="82"/>
      <c r="C675" s="82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  <c r="AA675" s="82"/>
    </row>
    <row r="676" spans="1:27" ht="15.75" customHeight="1" x14ac:dyDescent="0.4">
      <c r="A676" s="82"/>
      <c r="B676" s="82"/>
      <c r="C676" s="82"/>
      <c r="D676" s="82"/>
      <c r="E676" s="82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  <c r="AA676" s="82"/>
    </row>
    <row r="677" spans="1:27" ht="15.75" customHeight="1" x14ac:dyDescent="0.4">
      <c r="A677" s="82"/>
      <c r="B677" s="82"/>
      <c r="C677" s="82"/>
      <c r="D677" s="82"/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  <c r="AA677" s="82"/>
    </row>
    <row r="678" spans="1:27" ht="15.75" customHeight="1" x14ac:dyDescent="0.4">
      <c r="A678" s="82"/>
      <c r="B678" s="82"/>
      <c r="C678" s="82"/>
      <c r="D678" s="82"/>
      <c r="E678" s="82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  <c r="AA678" s="82"/>
    </row>
    <row r="679" spans="1:27" ht="15.75" customHeight="1" x14ac:dyDescent="0.4">
      <c r="A679" s="82"/>
      <c r="B679" s="82"/>
      <c r="C679" s="82"/>
      <c r="D679" s="82"/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  <c r="AA679" s="82"/>
    </row>
    <row r="680" spans="1:27" ht="15.75" customHeight="1" x14ac:dyDescent="0.4">
      <c r="A680" s="82"/>
      <c r="B680" s="82"/>
      <c r="C680" s="82"/>
      <c r="D680" s="82"/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  <c r="AA680" s="82"/>
    </row>
    <row r="681" spans="1:27" ht="15.75" customHeight="1" x14ac:dyDescent="0.4">
      <c r="A681" s="82"/>
      <c r="B681" s="82"/>
      <c r="C681" s="82"/>
      <c r="D681" s="82"/>
      <c r="E681" s="82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  <c r="AA681" s="82"/>
    </row>
    <row r="682" spans="1:27" ht="15.75" customHeight="1" x14ac:dyDescent="0.4">
      <c r="A682" s="82"/>
      <c r="B682" s="82"/>
      <c r="C682" s="82"/>
      <c r="D682" s="82"/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  <c r="AA682" s="82"/>
    </row>
    <row r="683" spans="1:27" ht="15.75" customHeight="1" x14ac:dyDescent="0.4">
      <c r="A683" s="82"/>
      <c r="B683" s="82"/>
      <c r="C683" s="82"/>
      <c r="D683" s="82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  <c r="AA683" s="82"/>
    </row>
    <row r="684" spans="1:27" ht="15.75" customHeight="1" x14ac:dyDescent="0.4">
      <c r="A684" s="82"/>
      <c r="B684" s="82"/>
      <c r="C684" s="82"/>
      <c r="D684" s="82"/>
      <c r="E684" s="82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  <c r="AA684" s="82"/>
    </row>
    <row r="685" spans="1:27" ht="15.75" customHeight="1" x14ac:dyDescent="0.4">
      <c r="A685" s="82"/>
      <c r="B685" s="82"/>
      <c r="C685" s="82"/>
      <c r="D685" s="82"/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  <c r="AA685" s="82"/>
    </row>
    <row r="686" spans="1:27" ht="15.75" customHeight="1" x14ac:dyDescent="0.4">
      <c r="A686" s="82"/>
      <c r="B686" s="82"/>
      <c r="C686" s="82"/>
      <c r="D686" s="82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  <c r="AA686" s="82"/>
    </row>
    <row r="687" spans="1:27" ht="15.75" customHeight="1" x14ac:dyDescent="0.4">
      <c r="A687" s="82"/>
      <c r="B687" s="82"/>
      <c r="C687" s="82"/>
      <c r="D687" s="82"/>
      <c r="E687" s="82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  <c r="AA687" s="82"/>
    </row>
    <row r="688" spans="1:27" ht="15.75" customHeight="1" x14ac:dyDescent="0.4">
      <c r="A688" s="82"/>
      <c r="B688" s="82"/>
      <c r="C688" s="82"/>
      <c r="D688" s="82"/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  <c r="AA688" s="82"/>
    </row>
    <row r="689" spans="1:27" ht="15.75" customHeight="1" x14ac:dyDescent="0.4">
      <c r="A689" s="82"/>
      <c r="B689" s="82"/>
      <c r="C689" s="82"/>
      <c r="D689" s="82"/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  <c r="AA689" s="82"/>
    </row>
    <row r="690" spans="1:27" ht="15.75" customHeight="1" x14ac:dyDescent="0.4">
      <c r="A690" s="82"/>
      <c r="B690" s="82"/>
      <c r="C690" s="82"/>
      <c r="D690" s="82"/>
      <c r="E690" s="82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  <c r="AA690" s="82"/>
    </row>
    <row r="691" spans="1:27" ht="15.75" customHeight="1" x14ac:dyDescent="0.4">
      <c r="A691" s="82"/>
      <c r="B691" s="82"/>
      <c r="C691" s="82"/>
      <c r="D691" s="82"/>
      <c r="E691" s="82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  <c r="AA691" s="82"/>
    </row>
    <row r="692" spans="1:27" ht="15.75" customHeight="1" x14ac:dyDescent="0.4">
      <c r="A692" s="82"/>
      <c r="B692" s="82"/>
      <c r="C692" s="82"/>
      <c r="D692" s="82"/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  <c r="AA692" s="82"/>
    </row>
    <row r="693" spans="1:27" ht="15.75" customHeight="1" x14ac:dyDescent="0.4">
      <c r="A693" s="82"/>
      <c r="B693" s="82"/>
      <c r="C693" s="82"/>
      <c r="D693" s="82"/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  <c r="AA693" s="82"/>
    </row>
    <row r="694" spans="1:27" ht="15.75" customHeight="1" x14ac:dyDescent="0.4">
      <c r="A694" s="82"/>
      <c r="B694" s="82"/>
      <c r="C694" s="82"/>
      <c r="D694" s="82"/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  <c r="AA694" s="82"/>
    </row>
    <row r="695" spans="1:27" ht="15.75" customHeight="1" x14ac:dyDescent="0.4">
      <c r="A695" s="82"/>
      <c r="B695" s="82"/>
      <c r="C695" s="82"/>
      <c r="D695" s="82"/>
      <c r="E695" s="82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  <c r="AA695" s="82"/>
    </row>
    <row r="696" spans="1:27" ht="15.75" customHeight="1" x14ac:dyDescent="0.4">
      <c r="A696" s="82"/>
      <c r="B696" s="82"/>
      <c r="C696" s="82"/>
      <c r="D696" s="82"/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  <c r="AA696" s="82"/>
    </row>
    <row r="697" spans="1:27" ht="15.75" customHeight="1" x14ac:dyDescent="0.4">
      <c r="A697" s="82"/>
      <c r="B697" s="82"/>
      <c r="C697" s="82"/>
      <c r="D697" s="82"/>
      <c r="E697" s="82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  <c r="AA697" s="82"/>
    </row>
    <row r="698" spans="1:27" ht="15.75" customHeight="1" x14ac:dyDescent="0.4">
      <c r="A698" s="82"/>
      <c r="B698" s="82"/>
      <c r="C698" s="82"/>
      <c r="D698" s="82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  <c r="AA698" s="82"/>
    </row>
    <row r="699" spans="1:27" ht="15.75" customHeight="1" x14ac:dyDescent="0.4">
      <c r="A699" s="82"/>
      <c r="B699" s="82"/>
      <c r="C699" s="82"/>
      <c r="D699" s="82"/>
      <c r="E699" s="82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  <c r="AA699" s="82"/>
    </row>
    <row r="700" spans="1:27" ht="15.75" customHeight="1" x14ac:dyDescent="0.4">
      <c r="A700" s="82"/>
      <c r="B700" s="82"/>
      <c r="C700" s="82"/>
      <c r="D700" s="82"/>
      <c r="E700" s="82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  <c r="AA700" s="82"/>
    </row>
    <row r="701" spans="1:27" ht="15.75" customHeight="1" x14ac:dyDescent="0.4">
      <c r="A701" s="82"/>
      <c r="B701" s="82"/>
      <c r="C701" s="82"/>
      <c r="D701" s="82"/>
      <c r="E701" s="82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  <c r="AA701" s="82"/>
    </row>
    <row r="702" spans="1:27" ht="15.75" customHeight="1" x14ac:dyDescent="0.4">
      <c r="A702" s="82"/>
      <c r="B702" s="82"/>
      <c r="C702" s="82"/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  <c r="AA702" s="82"/>
    </row>
    <row r="703" spans="1:27" ht="15.75" customHeight="1" x14ac:dyDescent="0.4">
      <c r="A703" s="82"/>
      <c r="B703" s="82"/>
      <c r="C703" s="82"/>
      <c r="D703" s="82"/>
      <c r="E703" s="82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  <c r="AA703" s="82"/>
    </row>
    <row r="704" spans="1:27" ht="15.75" customHeight="1" x14ac:dyDescent="0.4">
      <c r="A704" s="82"/>
      <c r="B704" s="82"/>
      <c r="C704" s="82"/>
      <c r="D704" s="82"/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  <c r="AA704" s="82"/>
    </row>
    <row r="705" spans="1:27" ht="15.75" customHeight="1" x14ac:dyDescent="0.4">
      <c r="A705" s="82"/>
      <c r="B705" s="82"/>
      <c r="C705" s="82"/>
      <c r="D705" s="82"/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  <c r="AA705" s="82"/>
    </row>
    <row r="706" spans="1:27" ht="15.75" customHeight="1" x14ac:dyDescent="0.4">
      <c r="A706" s="82"/>
      <c r="B706" s="82"/>
      <c r="C706" s="82"/>
      <c r="D706" s="82"/>
      <c r="E706" s="82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  <c r="AA706" s="82"/>
    </row>
    <row r="707" spans="1:27" ht="15.75" customHeight="1" x14ac:dyDescent="0.4">
      <c r="A707" s="82"/>
      <c r="B707" s="82"/>
      <c r="C707" s="82"/>
      <c r="D707" s="82"/>
      <c r="E707" s="82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  <c r="AA707" s="82"/>
    </row>
    <row r="708" spans="1:27" ht="15.75" customHeight="1" x14ac:dyDescent="0.4">
      <c r="A708" s="82"/>
      <c r="B708" s="82"/>
      <c r="C708" s="82"/>
      <c r="D708" s="82"/>
      <c r="E708" s="82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  <c r="AA708" s="82"/>
    </row>
    <row r="709" spans="1:27" ht="15.75" customHeight="1" x14ac:dyDescent="0.4">
      <c r="A709" s="82"/>
      <c r="B709" s="82"/>
      <c r="C709" s="82"/>
      <c r="D709" s="82"/>
      <c r="E709" s="82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  <c r="AA709" s="82"/>
    </row>
    <row r="710" spans="1:27" ht="15.75" customHeight="1" x14ac:dyDescent="0.4">
      <c r="A710" s="82"/>
      <c r="B710" s="82"/>
      <c r="C710" s="82"/>
      <c r="D710" s="82"/>
      <c r="E710" s="82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  <c r="AA710" s="82"/>
    </row>
    <row r="711" spans="1:27" ht="15.75" customHeight="1" x14ac:dyDescent="0.4">
      <c r="A711" s="82"/>
      <c r="B711" s="82"/>
      <c r="C711" s="82"/>
      <c r="D711" s="82"/>
      <c r="E711" s="82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  <c r="AA711" s="82"/>
    </row>
    <row r="712" spans="1:27" ht="15.75" customHeight="1" x14ac:dyDescent="0.4">
      <c r="A712" s="82"/>
      <c r="B712" s="82"/>
      <c r="C712" s="82"/>
      <c r="D712" s="82"/>
      <c r="E712" s="82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  <c r="AA712" s="82"/>
    </row>
    <row r="713" spans="1:27" ht="15.75" customHeight="1" x14ac:dyDescent="0.4">
      <c r="A713" s="82"/>
      <c r="B713" s="82"/>
      <c r="C713" s="82"/>
      <c r="D713" s="82"/>
      <c r="E713" s="82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  <c r="AA713" s="82"/>
    </row>
    <row r="714" spans="1:27" ht="15.75" customHeight="1" x14ac:dyDescent="0.4">
      <c r="A714" s="82"/>
      <c r="B714" s="82"/>
      <c r="C714" s="82"/>
      <c r="D714" s="82"/>
      <c r="E714" s="82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  <c r="AA714" s="82"/>
    </row>
    <row r="715" spans="1:27" ht="15.75" customHeight="1" x14ac:dyDescent="0.4">
      <c r="A715" s="82"/>
      <c r="B715" s="82"/>
      <c r="C715" s="82"/>
      <c r="D715" s="82"/>
      <c r="E715" s="82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  <c r="AA715" s="82"/>
    </row>
    <row r="716" spans="1:27" ht="15.75" customHeight="1" x14ac:dyDescent="0.4">
      <c r="A716" s="82"/>
      <c r="B716" s="82"/>
      <c r="C716" s="82"/>
      <c r="D716" s="82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  <c r="AA716" s="82"/>
    </row>
    <row r="717" spans="1:27" ht="15.75" customHeight="1" x14ac:dyDescent="0.4">
      <c r="A717" s="82"/>
      <c r="B717" s="82"/>
      <c r="C717" s="82"/>
      <c r="D717" s="82"/>
      <c r="E717" s="82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  <c r="AA717" s="82"/>
    </row>
    <row r="718" spans="1:27" ht="15.75" customHeight="1" x14ac:dyDescent="0.4">
      <c r="A718" s="82"/>
      <c r="B718" s="82"/>
      <c r="C718" s="82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  <c r="AA718" s="82"/>
    </row>
    <row r="719" spans="1:27" ht="15.75" customHeight="1" x14ac:dyDescent="0.4">
      <c r="A719" s="82"/>
      <c r="B719" s="82"/>
      <c r="C719" s="82"/>
      <c r="D719" s="82"/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  <c r="AA719" s="82"/>
    </row>
    <row r="720" spans="1:27" ht="15.75" customHeight="1" x14ac:dyDescent="0.4">
      <c r="A720" s="82"/>
      <c r="B720" s="82"/>
      <c r="C720" s="82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  <c r="AA720" s="82"/>
    </row>
    <row r="721" spans="1:27" ht="15.75" customHeight="1" x14ac:dyDescent="0.4">
      <c r="A721" s="82"/>
      <c r="B721" s="82"/>
      <c r="C721" s="82"/>
      <c r="D721" s="82"/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  <c r="AA721" s="82"/>
    </row>
    <row r="722" spans="1:27" ht="15.75" customHeight="1" x14ac:dyDescent="0.4">
      <c r="A722" s="82"/>
      <c r="B722" s="82"/>
      <c r="C722" s="82"/>
      <c r="D722" s="82"/>
      <c r="E722" s="82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  <c r="AA722" s="82"/>
    </row>
    <row r="723" spans="1:27" ht="15.75" customHeight="1" x14ac:dyDescent="0.4">
      <c r="A723" s="82"/>
      <c r="B723" s="82"/>
      <c r="C723" s="82"/>
      <c r="D723" s="82"/>
      <c r="E723" s="82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  <c r="AA723" s="82"/>
    </row>
    <row r="724" spans="1:27" ht="15.75" customHeight="1" x14ac:dyDescent="0.4">
      <c r="A724" s="82"/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  <c r="AA724" s="82"/>
    </row>
    <row r="725" spans="1:27" ht="15.75" customHeight="1" x14ac:dyDescent="0.4">
      <c r="A725" s="82"/>
      <c r="B725" s="82"/>
      <c r="C725" s="82"/>
      <c r="D725" s="82"/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  <c r="AA725" s="82"/>
    </row>
    <row r="726" spans="1:27" ht="15.75" customHeight="1" x14ac:dyDescent="0.4">
      <c r="A726" s="82"/>
      <c r="B726" s="82"/>
      <c r="C726" s="82"/>
      <c r="D726" s="82"/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  <c r="AA726" s="82"/>
    </row>
    <row r="727" spans="1:27" ht="15.75" customHeight="1" x14ac:dyDescent="0.4">
      <c r="A727" s="82"/>
      <c r="B727" s="82"/>
      <c r="C727" s="82"/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  <c r="AA727" s="82"/>
    </row>
    <row r="728" spans="1:27" ht="15.75" customHeight="1" x14ac:dyDescent="0.4">
      <c r="A728" s="82"/>
      <c r="B728" s="82"/>
      <c r="C728" s="82"/>
      <c r="D728" s="82"/>
      <c r="E728" s="82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  <c r="AA728" s="82"/>
    </row>
    <row r="729" spans="1:27" ht="15.75" customHeight="1" x14ac:dyDescent="0.4">
      <c r="A729" s="82"/>
      <c r="B729" s="82"/>
      <c r="C729" s="82"/>
      <c r="D729" s="82"/>
      <c r="E729" s="82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  <c r="AA729" s="82"/>
    </row>
    <row r="730" spans="1:27" ht="15.75" customHeight="1" x14ac:dyDescent="0.4">
      <c r="A730" s="82"/>
      <c r="B730" s="82"/>
      <c r="C730" s="82"/>
      <c r="D730" s="82"/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  <c r="AA730" s="82"/>
    </row>
    <row r="731" spans="1:27" ht="15.75" customHeight="1" x14ac:dyDescent="0.4">
      <c r="A731" s="82"/>
      <c r="B731" s="82"/>
      <c r="C731" s="82"/>
      <c r="D731" s="82"/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  <c r="AA731" s="82"/>
    </row>
    <row r="732" spans="1:27" ht="15.75" customHeight="1" x14ac:dyDescent="0.4">
      <c r="A732" s="82"/>
      <c r="B732" s="82"/>
      <c r="C732" s="82"/>
      <c r="D732" s="82"/>
      <c r="E732" s="82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  <c r="AA732" s="82"/>
    </row>
    <row r="733" spans="1:27" ht="15.75" customHeight="1" x14ac:dyDescent="0.4">
      <c r="A733" s="82"/>
      <c r="B733" s="82"/>
      <c r="C733" s="82"/>
      <c r="D733" s="82"/>
      <c r="E733" s="82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  <c r="AA733" s="82"/>
    </row>
    <row r="734" spans="1:27" ht="15.75" customHeight="1" x14ac:dyDescent="0.4">
      <c r="A734" s="82"/>
      <c r="B734" s="82"/>
      <c r="C734" s="82"/>
      <c r="D734" s="82"/>
      <c r="E734" s="82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  <c r="AA734" s="82"/>
    </row>
    <row r="735" spans="1:27" ht="15.75" customHeight="1" x14ac:dyDescent="0.4">
      <c r="A735" s="82"/>
      <c r="B735" s="82"/>
      <c r="C735" s="82"/>
      <c r="D735" s="82"/>
      <c r="E735" s="82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  <c r="AA735" s="82"/>
    </row>
    <row r="736" spans="1:27" ht="15.75" customHeight="1" x14ac:dyDescent="0.4">
      <c r="A736" s="82"/>
      <c r="B736" s="82"/>
      <c r="C736" s="82"/>
      <c r="D736" s="82"/>
      <c r="E736" s="82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  <c r="AA736" s="82"/>
    </row>
    <row r="737" spans="1:27" ht="15.75" customHeight="1" x14ac:dyDescent="0.4">
      <c r="A737" s="82"/>
      <c r="B737" s="82"/>
      <c r="C737" s="82"/>
      <c r="D737" s="82"/>
      <c r="E737" s="82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  <c r="AA737" s="82"/>
    </row>
    <row r="738" spans="1:27" ht="15.75" customHeight="1" x14ac:dyDescent="0.4">
      <c r="A738" s="82"/>
      <c r="B738" s="82"/>
      <c r="C738" s="82"/>
      <c r="D738" s="82"/>
      <c r="E738" s="82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  <c r="AA738" s="82"/>
    </row>
    <row r="739" spans="1:27" ht="15.75" customHeight="1" x14ac:dyDescent="0.4">
      <c r="A739" s="82"/>
      <c r="B739" s="82"/>
      <c r="C739" s="82"/>
      <c r="D739" s="82"/>
      <c r="E739" s="82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  <c r="AA739" s="82"/>
    </row>
    <row r="740" spans="1:27" ht="15.75" customHeight="1" x14ac:dyDescent="0.4">
      <c r="A740" s="82"/>
      <c r="B740" s="82"/>
      <c r="C740" s="82"/>
      <c r="D740" s="82"/>
      <c r="E740" s="82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  <c r="AA740" s="82"/>
    </row>
    <row r="741" spans="1:27" ht="15.75" customHeight="1" x14ac:dyDescent="0.4">
      <c r="A741" s="82"/>
      <c r="B741" s="82"/>
      <c r="C741" s="82"/>
      <c r="D741" s="82"/>
      <c r="E741" s="82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  <c r="AA741" s="82"/>
    </row>
    <row r="742" spans="1:27" ht="15.75" customHeight="1" x14ac:dyDescent="0.4">
      <c r="A742" s="82"/>
      <c r="B742" s="82"/>
      <c r="C742" s="82"/>
      <c r="D742" s="82"/>
      <c r="E742" s="82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  <c r="AA742" s="82"/>
    </row>
    <row r="743" spans="1:27" ht="15.75" customHeight="1" x14ac:dyDescent="0.4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  <c r="AA743" s="82"/>
    </row>
    <row r="744" spans="1:27" ht="15.75" customHeight="1" x14ac:dyDescent="0.4">
      <c r="A744" s="82"/>
      <c r="B744" s="82"/>
      <c r="C744" s="82"/>
      <c r="D744" s="82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  <c r="AA744" s="82"/>
    </row>
    <row r="745" spans="1:27" ht="15.75" customHeight="1" x14ac:dyDescent="0.4">
      <c r="A745" s="82"/>
      <c r="B745" s="82"/>
      <c r="C745" s="82"/>
      <c r="D745" s="82"/>
      <c r="E745" s="82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  <c r="AA745" s="82"/>
    </row>
    <row r="746" spans="1:27" ht="15.75" customHeight="1" x14ac:dyDescent="0.4">
      <c r="A746" s="82"/>
      <c r="B746" s="82"/>
      <c r="C746" s="82"/>
      <c r="D746" s="82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  <c r="AA746" s="82"/>
    </row>
    <row r="747" spans="1:27" ht="15.75" customHeight="1" x14ac:dyDescent="0.4">
      <c r="A747" s="82"/>
      <c r="B747" s="82"/>
      <c r="C747" s="82"/>
      <c r="D747" s="82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  <c r="AA747" s="82"/>
    </row>
    <row r="748" spans="1:27" ht="15.75" customHeight="1" x14ac:dyDescent="0.4">
      <c r="A748" s="82"/>
      <c r="B748" s="82"/>
      <c r="C748" s="82"/>
      <c r="D748" s="82"/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  <c r="AA748" s="82"/>
    </row>
    <row r="749" spans="1:27" ht="15.75" customHeight="1" x14ac:dyDescent="0.4">
      <c r="A749" s="82"/>
      <c r="B749" s="82"/>
      <c r="C749" s="82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  <c r="AA749" s="82"/>
    </row>
    <row r="750" spans="1:27" ht="15.75" customHeight="1" x14ac:dyDescent="0.4">
      <c r="A750" s="82"/>
      <c r="B750" s="82"/>
      <c r="C750" s="82"/>
      <c r="D750" s="82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  <c r="AA750" s="82"/>
    </row>
    <row r="751" spans="1:27" ht="15.75" customHeight="1" x14ac:dyDescent="0.4">
      <c r="A751" s="82"/>
      <c r="B751" s="82"/>
      <c r="C751" s="82"/>
      <c r="D751" s="82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  <c r="AA751" s="82"/>
    </row>
    <row r="752" spans="1:27" ht="15.75" customHeight="1" x14ac:dyDescent="0.4">
      <c r="A752" s="82"/>
      <c r="B752" s="82"/>
      <c r="C752" s="82"/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  <c r="AA752" s="82"/>
    </row>
    <row r="753" spans="1:27" ht="15.75" customHeight="1" x14ac:dyDescent="0.4">
      <c r="A753" s="82"/>
      <c r="B753" s="82"/>
      <c r="C753" s="82"/>
      <c r="D753" s="82"/>
      <c r="E753" s="82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  <c r="AA753" s="82"/>
    </row>
    <row r="754" spans="1:27" ht="15.75" customHeight="1" x14ac:dyDescent="0.4">
      <c r="A754" s="82"/>
      <c r="B754" s="82"/>
      <c r="C754" s="82"/>
      <c r="D754" s="82"/>
      <c r="E754" s="82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  <c r="AA754" s="82"/>
    </row>
    <row r="755" spans="1:27" ht="15.75" customHeight="1" x14ac:dyDescent="0.4">
      <c r="A755" s="82"/>
      <c r="B755" s="82"/>
      <c r="C755" s="82"/>
      <c r="D755" s="82"/>
      <c r="E755" s="82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  <c r="AA755" s="82"/>
    </row>
    <row r="756" spans="1:27" ht="15.75" customHeight="1" x14ac:dyDescent="0.4">
      <c r="A756" s="82"/>
      <c r="B756" s="82"/>
      <c r="C756" s="82"/>
      <c r="D756" s="82"/>
      <c r="E756" s="82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  <c r="AA756" s="82"/>
    </row>
    <row r="757" spans="1:27" ht="15.75" customHeight="1" x14ac:dyDescent="0.4">
      <c r="A757" s="82"/>
      <c r="B757" s="82"/>
      <c r="C757" s="82"/>
      <c r="D757" s="82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  <c r="AA757" s="82"/>
    </row>
    <row r="758" spans="1:27" ht="15.75" customHeight="1" x14ac:dyDescent="0.4">
      <c r="A758" s="82"/>
      <c r="B758" s="82"/>
      <c r="C758" s="82"/>
      <c r="D758" s="82"/>
      <c r="E758" s="82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  <c r="AA758" s="82"/>
    </row>
    <row r="759" spans="1:27" ht="15.75" customHeight="1" x14ac:dyDescent="0.4">
      <c r="A759" s="82"/>
      <c r="B759" s="82"/>
      <c r="C759" s="82"/>
      <c r="D759" s="82"/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  <c r="AA759" s="82"/>
    </row>
    <row r="760" spans="1:27" ht="15.75" customHeight="1" x14ac:dyDescent="0.4">
      <c r="A760" s="82"/>
      <c r="B760" s="82"/>
      <c r="C760" s="82"/>
      <c r="D760" s="82"/>
      <c r="E760" s="82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  <c r="AA760" s="82"/>
    </row>
    <row r="761" spans="1:27" ht="15.75" customHeight="1" x14ac:dyDescent="0.4">
      <c r="A761" s="82"/>
      <c r="B761" s="82"/>
      <c r="C761" s="82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  <c r="AA761" s="82"/>
    </row>
    <row r="762" spans="1:27" ht="15.75" customHeight="1" x14ac:dyDescent="0.4">
      <c r="A762" s="82"/>
      <c r="B762" s="82"/>
      <c r="C762" s="82"/>
      <c r="D762" s="82"/>
      <c r="E762" s="82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  <c r="AA762" s="82"/>
    </row>
    <row r="763" spans="1:27" ht="15.75" customHeight="1" x14ac:dyDescent="0.4">
      <c r="A763" s="82"/>
      <c r="B763" s="82"/>
      <c r="C763" s="82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  <c r="AA763" s="82"/>
    </row>
    <row r="764" spans="1:27" ht="15.75" customHeight="1" x14ac:dyDescent="0.4">
      <c r="A764" s="82"/>
      <c r="B764" s="82"/>
      <c r="C764" s="82"/>
      <c r="D764" s="82"/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  <c r="AA764" s="82"/>
    </row>
    <row r="765" spans="1:27" ht="15.75" customHeight="1" x14ac:dyDescent="0.4">
      <c r="A765" s="82"/>
      <c r="B765" s="82"/>
      <c r="C765" s="82"/>
      <c r="D765" s="82"/>
      <c r="E765" s="82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  <c r="AA765" s="82"/>
    </row>
    <row r="766" spans="1:27" ht="15.75" customHeight="1" x14ac:dyDescent="0.4">
      <c r="A766" s="82"/>
      <c r="B766" s="82"/>
      <c r="C766" s="82"/>
      <c r="D766" s="82"/>
      <c r="E766" s="82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  <c r="AA766" s="82"/>
    </row>
    <row r="767" spans="1:27" ht="15.75" customHeight="1" x14ac:dyDescent="0.4">
      <c r="A767" s="82"/>
      <c r="B767" s="82"/>
      <c r="C767" s="82"/>
      <c r="D767" s="82"/>
      <c r="E767" s="82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  <c r="AA767" s="82"/>
    </row>
    <row r="768" spans="1:27" ht="15.75" customHeight="1" x14ac:dyDescent="0.4">
      <c r="A768" s="82"/>
      <c r="B768" s="82"/>
      <c r="C768" s="82"/>
      <c r="D768" s="82"/>
      <c r="E768" s="82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  <c r="AA768" s="82"/>
    </row>
    <row r="769" spans="1:27" ht="15.75" customHeight="1" x14ac:dyDescent="0.4">
      <c r="A769" s="82"/>
      <c r="B769" s="82"/>
      <c r="C769" s="82"/>
      <c r="D769" s="82"/>
      <c r="E769" s="82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  <c r="AA769" s="82"/>
    </row>
    <row r="770" spans="1:27" ht="15.75" customHeight="1" x14ac:dyDescent="0.4">
      <c r="A770" s="82"/>
      <c r="B770" s="82"/>
      <c r="C770" s="82"/>
      <c r="D770" s="82"/>
      <c r="E770" s="82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  <c r="AA770" s="82"/>
    </row>
    <row r="771" spans="1:27" ht="15.75" customHeight="1" x14ac:dyDescent="0.4">
      <c r="A771" s="82"/>
      <c r="B771" s="82"/>
      <c r="C771" s="82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  <c r="AA771" s="82"/>
    </row>
    <row r="772" spans="1:27" ht="15.75" customHeight="1" x14ac:dyDescent="0.4">
      <c r="A772" s="82"/>
      <c r="B772" s="82"/>
      <c r="C772" s="82"/>
      <c r="D772" s="82"/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  <c r="AA772" s="82"/>
    </row>
    <row r="773" spans="1:27" ht="15.75" customHeight="1" x14ac:dyDescent="0.4">
      <c r="A773" s="82"/>
      <c r="B773" s="82"/>
      <c r="C773" s="82"/>
      <c r="D773" s="82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  <c r="AA773" s="82"/>
    </row>
    <row r="774" spans="1:27" ht="15.75" customHeight="1" x14ac:dyDescent="0.4">
      <c r="A774" s="82"/>
      <c r="B774" s="82"/>
      <c r="C774" s="82"/>
      <c r="D774" s="82"/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  <c r="AA774" s="82"/>
    </row>
    <row r="775" spans="1:27" ht="15.75" customHeight="1" x14ac:dyDescent="0.4">
      <c r="A775" s="82"/>
      <c r="B775" s="82"/>
      <c r="C775" s="82"/>
      <c r="D775" s="82"/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  <c r="AA775" s="82"/>
    </row>
    <row r="776" spans="1:27" ht="15.75" customHeight="1" x14ac:dyDescent="0.4">
      <c r="A776" s="82"/>
      <c r="B776" s="82"/>
      <c r="C776" s="82"/>
      <c r="D776" s="82"/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  <c r="AA776" s="82"/>
    </row>
    <row r="777" spans="1:27" ht="15.75" customHeight="1" x14ac:dyDescent="0.4">
      <c r="A777" s="82"/>
      <c r="B777" s="82"/>
      <c r="C777" s="82"/>
      <c r="D777" s="82"/>
      <c r="E777" s="82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  <c r="AA777" s="82"/>
    </row>
    <row r="778" spans="1:27" ht="15.75" customHeight="1" x14ac:dyDescent="0.4">
      <c r="A778" s="82"/>
      <c r="B778" s="82"/>
      <c r="C778" s="82"/>
      <c r="D778" s="82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  <c r="AA778" s="82"/>
    </row>
    <row r="779" spans="1:27" ht="15.75" customHeight="1" x14ac:dyDescent="0.4">
      <c r="A779" s="82"/>
      <c r="B779" s="82"/>
      <c r="C779" s="82"/>
      <c r="D779" s="82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  <c r="AA779" s="82"/>
    </row>
    <row r="780" spans="1:27" ht="15.75" customHeight="1" x14ac:dyDescent="0.4">
      <c r="A780" s="82"/>
      <c r="B780" s="82"/>
      <c r="C780" s="82"/>
      <c r="D780" s="82"/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  <c r="AA780" s="82"/>
    </row>
    <row r="781" spans="1:27" ht="15.75" customHeight="1" x14ac:dyDescent="0.4">
      <c r="A781" s="82"/>
      <c r="B781" s="82"/>
      <c r="C781" s="82"/>
      <c r="D781" s="82"/>
      <c r="E781" s="82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  <c r="AA781" s="82"/>
    </row>
    <row r="782" spans="1:27" ht="15.75" customHeight="1" x14ac:dyDescent="0.4">
      <c r="A782" s="82"/>
      <c r="B782" s="82"/>
      <c r="C782" s="82"/>
      <c r="D782" s="82"/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  <c r="AA782" s="82"/>
    </row>
    <row r="783" spans="1:27" ht="15.75" customHeight="1" x14ac:dyDescent="0.4">
      <c r="A783" s="82"/>
      <c r="B783" s="82"/>
      <c r="C783" s="82"/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  <c r="AA783" s="82"/>
    </row>
    <row r="784" spans="1:27" ht="15.75" customHeight="1" x14ac:dyDescent="0.4">
      <c r="A784" s="82"/>
      <c r="B784" s="82"/>
      <c r="C784" s="82"/>
      <c r="D784" s="82"/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  <c r="AA784" s="82"/>
    </row>
    <row r="785" spans="1:27" ht="15.75" customHeight="1" x14ac:dyDescent="0.4">
      <c r="A785" s="82"/>
      <c r="B785" s="82"/>
      <c r="C785" s="82"/>
      <c r="D785" s="82"/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  <c r="AA785" s="82"/>
    </row>
    <row r="786" spans="1:27" ht="15.75" customHeight="1" x14ac:dyDescent="0.4">
      <c r="A786" s="82"/>
      <c r="B786" s="82"/>
      <c r="C786" s="82"/>
      <c r="D786" s="82"/>
      <c r="E786" s="82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  <c r="AA786" s="82"/>
    </row>
    <row r="787" spans="1:27" ht="15.75" customHeight="1" x14ac:dyDescent="0.4">
      <c r="A787" s="82"/>
      <c r="B787" s="82"/>
      <c r="C787" s="82"/>
      <c r="D787" s="82"/>
      <c r="E787" s="82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  <c r="AA787" s="82"/>
    </row>
    <row r="788" spans="1:27" ht="15.75" customHeight="1" x14ac:dyDescent="0.4">
      <c r="A788" s="82"/>
      <c r="B788" s="82"/>
      <c r="C788" s="82"/>
      <c r="D788" s="82"/>
      <c r="E788" s="82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  <c r="AA788" s="82"/>
    </row>
    <row r="789" spans="1:27" ht="15.75" customHeight="1" x14ac:dyDescent="0.4">
      <c r="A789" s="82"/>
      <c r="B789" s="82"/>
      <c r="C789" s="82"/>
      <c r="D789" s="82"/>
      <c r="E789" s="82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  <c r="AA789" s="82"/>
    </row>
    <row r="790" spans="1:27" ht="15.75" customHeight="1" x14ac:dyDescent="0.4">
      <c r="A790" s="82"/>
      <c r="B790" s="82"/>
      <c r="C790" s="82"/>
      <c r="D790" s="82"/>
      <c r="E790" s="82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  <c r="AA790" s="82"/>
    </row>
    <row r="791" spans="1:27" ht="15.75" customHeight="1" x14ac:dyDescent="0.4">
      <c r="A791" s="82"/>
      <c r="B791" s="82"/>
      <c r="C791" s="82"/>
      <c r="D791" s="82"/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  <c r="AA791" s="82"/>
    </row>
    <row r="792" spans="1:27" ht="15.75" customHeight="1" x14ac:dyDescent="0.4">
      <c r="A792" s="82"/>
      <c r="B792" s="82"/>
      <c r="C792" s="82"/>
      <c r="D792" s="82"/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  <c r="AA792" s="82"/>
    </row>
    <row r="793" spans="1:27" ht="15.75" customHeight="1" x14ac:dyDescent="0.4">
      <c r="A793" s="82"/>
      <c r="B793" s="82"/>
      <c r="C793" s="82"/>
      <c r="D793" s="82"/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  <c r="AA793" s="82"/>
    </row>
    <row r="794" spans="1:27" ht="15.75" customHeight="1" x14ac:dyDescent="0.4">
      <c r="A794" s="82"/>
      <c r="B794" s="82"/>
      <c r="C794" s="82"/>
      <c r="D794" s="82"/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  <c r="AA794" s="82"/>
    </row>
    <row r="795" spans="1:27" ht="15.75" customHeight="1" x14ac:dyDescent="0.4">
      <c r="A795" s="82"/>
      <c r="B795" s="82"/>
      <c r="C795" s="82"/>
      <c r="D795" s="82"/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  <c r="AA795" s="82"/>
    </row>
    <row r="796" spans="1:27" ht="15.75" customHeight="1" x14ac:dyDescent="0.4">
      <c r="A796" s="82"/>
      <c r="B796" s="82"/>
      <c r="C796" s="82"/>
      <c r="D796" s="82"/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  <c r="AA796" s="82"/>
    </row>
    <row r="797" spans="1:27" ht="15.75" customHeight="1" x14ac:dyDescent="0.4">
      <c r="A797" s="82"/>
      <c r="B797" s="82"/>
      <c r="C797" s="82"/>
      <c r="D797" s="82"/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  <c r="AA797" s="82"/>
    </row>
    <row r="798" spans="1:27" ht="15.75" customHeight="1" x14ac:dyDescent="0.4">
      <c r="A798" s="82"/>
      <c r="B798" s="82"/>
      <c r="C798" s="82"/>
      <c r="D798" s="82"/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  <c r="AA798" s="82"/>
    </row>
    <row r="799" spans="1:27" ht="15.75" customHeight="1" x14ac:dyDescent="0.4">
      <c r="A799" s="82"/>
      <c r="B799" s="82"/>
      <c r="C799" s="82"/>
      <c r="D799" s="82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  <c r="AA799" s="82"/>
    </row>
    <row r="800" spans="1:27" ht="15.75" customHeight="1" x14ac:dyDescent="0.4">
      <c r="A800" s="82"/>
      <c r="B800" s="82"/>
      <c r="C800" s="82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  <c r="AA800" s="82"/>
    </row>
    <row r="801" spans="1:27" ht="15.75" customHeight="1" x14ac:dyDescent="0.4">
      <c r="A801" s="82"/>
      <c r="B801" s="82"/>
      <c r="C801" s="82"/>
      <c r="D801" s="82"/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  <c r="AA801" s="82"/>
    </row>
    <row r="802" spans="1:27" ht="15.75" customHeight="1" x14ac:dyDescent="0.4">
      <c r="A802" s="82"/>
      <c r="B802" s="82"/>
      <c r="C802" s="82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  <c r="AA802" s="82"/>
    </row>
    <row r="803" spans="1:27" ht="15.75" customHeight="1" x14ac:dyDescent="0.4">
      <c r="A803" s="82"/>
      <c r="B803" s="82"/>
      <c r="C803" s="82"/>
      <c r="D803" s="82"/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  <c r="AA803" s="82"/>
    </row>
    <row r="804" spans="1:27" ht="15.75" customHeight="1" x14ac:dyDescent="0.4">
      <c r="A804" s="82"/>
      <c r="B804" s="82"/>
      <c r="C804" s="82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  <c r="AA804" s="82"/>
    </row>
    <row r="805" spans="1:27" ht="15.75" customHeight="1" x14ac:dyDescent="0.4">
      <c r="A805" s="82"/>
      <c r="B805" s="82"/>
      <c r="C805" s="82"/>
      <c r="D805" s="82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  <c r="AA805" s="82"/>
    </row>
    <row r="806" spans="1:27" ht="15.75" customHeight="1" x14ac:dyDescent="0.4">
      <c r="A806" s="82"/>
      <c r="B806" s="82"/>
      <c r="C806" s="82"/>
      <c r="D806" s="82"/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  <c r="AA806" s="82"/>
    </row>
    <row r="807" spans="1:27" ht="15.75" customHeight="1" x14ac:dyDescent="0.4">
      <c r="A807" s="82"/>
      <c r="B807" s="82"/>
      <c r="C807" s="82"/>
      <c r="D807" s="82"/>
      <c r="E807" s="82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  <c r="AA807" s="82"/>
    </row>
    <row r="808" spans="1:27" ht="15.75" customHeight="1" x14ac:dyDescent="0.4">
      <c r="A808" s="82"/>
      <c r="B808" s="82"/>
      <c r="C808" s="82"/>
      <c r="D808" s="82"/>
      <c r="E808" s="82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  <c r="AA808" s="82"/>
    </row>
    <row r="809" spans="1:27" ht="15.75" customHeight="1" x14ac:dyDescent="0.4">
      <c r="A809" s="82"/>
      <c r="B809" s="82"/>
      <c r="C809" s="82"/>
      <c r="D809" s="82"/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  <c r="AA809" s="82"/>
    </row>
    <row r="810" spans="1:27" ht="15.75" customHeight="1" x14ac:dyDescent="0.4">
      <c r="A810" s="82"/>
      <c r="B810" s="82"/>
      <c r="C810" s="82"/>
      <c r="D810" s="82"/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  <c r="AA810" s="82"/>
    </row>
    <row r="811" spans="1:27" ht="15.75" customHeight="1" x14ac:dyDescent="0.4">
      <c r="A811" s="82"/>
      <c r="B811" s="82"/>
      <c r="C811" s="82"/>
      <c r="D811" s="82"/>
      <c r="E811" s="82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  <c r="AA811" s="82"/>
    </row>
    <row r="812" spans="1:27" ht="15.75" customHeight="1" x14ac:dyDescent="0.4">
      <c r="A812" s="82"/>
      <c r="B812" s="82"/>
      <c r="C812" s="82"/>
      <c r="D812" s="82"/>
      <c r="E812" s="82"/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  <c r="AA812" s="82"/>
    </row>
    <row r="813" spans="1:27" ht="15.75" customHeight="1" x14ac:dyDescent="0.4">
      <c r="A813" s="82"/>
      <c r="B813" s="82"/>
      <c r="C813" s="82"/>
      <c r="D813" s="82"/>
      <c r="E813" s="82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  <c r="AA813" s="82"/>
    </row>
    <row r="814" spans="1:27" ht="15.75" customHeight="1" x14ac:dyDescent="0.4">
      <c r="A814" s="82"/>
      <c r="B814" s="82"/>
      <c r="C814" s="82"/>
      <c r="D814" s="82"/>
      <c r="E814" s="82"/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  <c r="AA814" s="82"/>
    </row>
    <row r="815" spans="1:27" ht="15.75" customHeight="1" x14ac:dyDescent="0.4">
      <c r="A815" s="82"/>
      <c r="B815" s="82"/>
      <c r="C815" s="82"/>
      <c r="D815" s="82"/>
      <c r="E815" s="82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  <c r="AA815" s="82"/>
    </row>
    <row r="816" spans="1:27" ht="15.75" customHeight="1" x14ac:dyDescent="0.4">
      <c r="A816" s="82"/>
      <c r="B816" s="82"/>
      <c r="C816" s="82"/>
      <c r="D816" s="82"/>
      <c r="E816" s="82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  <c r="AA816" s="82"/>
    </row>
    <row r="817" spans="1:27" ht="15.75" customHeight="1" x14ac:dyDescent="0.4">
      <c r="A817" s="82"/>
      <c r="B817" s="82"/>
      <c r="C817" s="82"/>
      <c r="D817" s="82"/>
      <c r="E817" s="82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  <c r="AA817" s="82"/>
    </row>
    <row r="818" spans="1:27" ht="15.75" customHeight="1" x14ac:dyDescent="0.4">
      <c r="A818" s="82"/>
      <c r="B818" s="82"/>
      <c r="C818" s="82"/>
      <c r="D818" s="82"/>
      <c r="E818" s="82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  <c r="AA818" s="82"/>
    </row>
    <row r="819" spans="1:27" ht="15.75" customHeight="1" x14ac:dyDescent="0.4">
      <c r="A819" s="82"/>
      <c r="B819" s="82"/>
      <c r="C819" s="82"/>
      <c r="D819" s="82"/>
      <c r="E819" s="82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  <c r="AA819" s="82"/>
    </row>
    <row r="820" spans="1:27" ht="15.75" customHeight="1" x14ac:dyDescent="0.4">
      <c r="A820" s="82"/>
      <c r="B820" s="82"/>
      <c r="C820" s="82"/>
      <c r="D820" s="82"/>
      <c r="E820" s="82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  <c r="AA820" s="82"/>
    </row>
    <row r="821" spans="1:27" ht="15.75" customHeight="1" x14ac:dyDescent="0.4">
      <c r="A821" s="82"/>
      <c r="B821" s="82"/>
      <c r="C821" s="82"/>
      <c r="D821" s="82"/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  <c r="AA821" s="82"/>
    </row>
    <row r="822" spans="1:27" ht="15.75" customHeight="1" x14ac:dyDescent="0.4">
      <c r="A822" s="82"/>
      <c r="B822" s="82"/>
      <c r="C822" s="82"/>
      <c r="D822" s="82"/>
      <c r="E822" s="82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  <c r="AA822" s="82"/>
    </row>
    <row r="823" spans="1:27" ht="15.75" customHeight="1" x14ac:dyDescent="0.4">
      <c r="A823" s="82"/>
      <c r="B823" s="82"/>
      <c r="C823" s="82"/>
      <c r="D823" s="82"/>
      <c r="E823" s="82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  <c r="AA823" s="82"/>
    </row>
    <row r="824" spans="1:27" ht="15.75" customHeight="1" x14ac:dyDescent="0.4">
      <c r="A824" s="82"/>
      <c r="B824" s="82"/>
      <c r="C824" s="82"/>
      <c r="D824" s="82"/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  <c r="AA824" s="82"/>
    </row>
    <row r="825" spans="1:27" ht="15.75" customHeight="1" x14ac:dyDescent="0.4">
      <c r="A825" s="82"/>
      <c r="B825" s="82"/>
      <c r="C825" s="82"/>
      <c r="D825" s="82"/>
      <c r="E825" s="82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  <c r="AA825" s="82"/>
    </row>
    <row r="826" spans="1:27" ht="15.75" customHeight="1" x14ac:dyDescent="0.4">
      <c r="A826" s="82"/>
      <c r="B826" s="82"/>
      <c r="C826" s="82"/>
      <c r="D826" s="82"/>
      <c r="E826" s="82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  <c r="AA826" s="82"/>
    </row>
    <row r="827" spans="1:27" ht="15.75" customHeight="1" x14ac:dyDescent="0.4">
      <c r="A827" s="82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  <c r="AA827" s="82"/>
    </row>
    <row r="828" spans="1:27" ht="15.75" customHeight="1" x14ac:dyDescent="0.4">
      <c r="A828" s="82"/>
      <c r="B828" s="82"/>
      <c r="C828" s="82"/>
      <c r="D828" s="82"/>
      <c r="E828" s="82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  <c r="AA828" s="82"/>
    </row>
    <row r="829" spans="1:27" ht="15.75" customHeight="1" x14ac:dyDescent="0.4">
      <c r="A829" s="82"/>
      <c r="B829" s="82"/>
      <c r="C829" s="82"/>
      <c r="D829" s="82"/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  <c r="AA829" s="82"/>
    </row>
    <row r="830" spans="1:27" ht="15.75" customHeight="1" x14ac:dyDescent="0.4">
      <c r="A830" s="82"/>
      <c r="B830" s="82"/>
      <c r="C830" s="82"/>
      <c r="D830" s="82"/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  <c r="AA830" s="82"/>
    </row>
    <row r="831" spans="1:27" ht="15.75" customHeight="1" x14ac:dyDescent="0.4">
      <c r="A831" s="82"/>
      <c r="B831" s="82"/>
      <c r="C831" s="82"/>
      <c r="D831" s="82"/>
      <c r="E831" s="82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  <c r="AA831" s="82"/>
    </row>
    <row r="832" spans="1:27" ht="15.75" customHeight="1" x14ac:dyDescent="0.4">
      <c r="A832" s="82"/>
      <c r="B832" s="82"/>
      <c r="C832" s="82"/>
      <c r="D832" s="82"/>
      <c r="E832" s="82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  <c r="AA832" s="82"/>
    </row>
    <row r="833" spans="1:27" ht="15.75" customHeight="1" x14ac:dyDescent="0.4">
      <c r="A833" s="82"/>
      <c r="B833" s="82"/>
      <c r="C833" s="82"/>
      <c r="D833" s="82"/>
      <c r="E833" s="82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  <c r="AA833" s="82"/>
    </row>
    <row r="834" spans="1:27" ht="15.75" customHeight="1" x14ac:dyDescent="0.4">
      <c r="A834" s="82"/>
      <c r="B834" s="82"/>
      <c r="C834" s="82"/>
      <c r="D834" s="82"/>
      <c r="E834" s="82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  <c r="AA834" s="82"/>
    </row>
    <row r="835" spans="1:27" ht="15.75" customHeight="1" x14ac:dyDescent="0.4">
      <c r="A835" s="82"/>
      <c r="B835" s="82"/>
      <c r="C835" s="82"/>
      <c r="D835" s="82"/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  <c r="AA835" s="82"/>
    </row>
    <row r="836" spans="1:27" ht="15.75" customHeight="1" x14ac:dyDescent="0.4">
      <c r="A836" s="82"/>
      <c r="B836" s="82"/>
      <c r="C836" s="82"/>
      <c r="D836" s="82"/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  <c r="AA836" s="82"/>
    </row>
    <row r="837" spans="1:27" ht="15.75" customHeight="1" x14ac:dyDescent="0.4">
      <c r="A837" s="82"/>
      <c r="B837" s="82"/>
      <c r="C837" s="82"/>
      <c r="D837" s="82"/>
      <c r="E837" s="82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  <c r="AA837" s="82"/>
    </row>
    <row r="838" spans="1:27" ht="15.75" customHeight="1" x14ac:dyDescent="0.4">
      <c r="A838" s="82"/>
      <c r="B838" s="82"/>
      <c r="C838" s="82"/>
      <c r="D838" s="82"/>
      <c r="E838" s="82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  <c r="AA838" s="82"/>
    </row>
    <row r="839" spans="1:27" ht="15.75" customHeight="1" x14ac:dyDescent="0.4">
      <c r="A839" s="82"/>
      <c r="B839" s="82"/>
      <c r="C839" s="82"/>
      <c r="D839" s="82"/>
      <c r="E839" s="82"/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  <c r="AA839" s="82"/>
    </row>
    <row r="840" spans="1:27" ht="15.75" customHeight="1" x14ac:dyDescent="0.4">
      <c r="A840" s="82"/>
      <c r="B840" s="82"/>
      <c r="C840" s="82"/>
      <c r="D840" s="82"/>
      <c r="E840" s="82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  <c r="AA840" s="82"/>
    </row>
    <row r="841" spans="1:27" ht="15.75" customHeight="1" x14ac:dyDescent="0.4">
      <c r="A841" s="82"/>
      <c r="B841" s="82"/>
      <c r="C841" s="82"/>
      <c r="D841" s="82"/>
      <c r="E841" s="82"/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  <c r="AA841" s="82"/>
    </row>
    <row r="842" spans="1:27" ht="15.75" customHeight="1" x14ac:dyDescent="0.4">
      <c r="A842" s="82"/>
      <c r="B842" s="82"/>
      <c r="C842" s="82"/>
      <c r="D842" s="82"/>
      <c r="E842" s="82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  <c r="AA842" s="82"/>
    </row>
    <row r="843" spans="1:27" ht="15.75" customHeight="1" x14ac:dyDescent="0.4">
      <c r="A843" s="82"/>
      <c r="B843" s="82"/>
      <c r="C843" s="82"/>
      <c r="D843" s="82"/>
      <c r="E843" s="82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  <c r="AA843" s="82"/>
    </row>
    <row r="844" spans="1:27" ht="15.75" customHeight="1" x14ac:dyDescent="0.4">
      <c r="A844" s="82"/>
      <c r="B844" s="82"/>
      <c r="C844" s="82"/>
      <c r="D844" s="82"/>
      <c r="E844" s="82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  <c r="AA844" s="82"/>
    </row>
    <row r="845" spans="1:27" ht="15.75" customHeight="1" x14ac:dyDescent="0.4">
      <c r="A845" s="82"/>
      <c r="B845" s="82"/>
      <c r="C845" s="82"/>
      <c r="D845" s="82"/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  <c r="AA845" s="82"/>
    </row>
    <row r="846" spans="1:27" ht="15.75" customHeight="1" x14ac:dyDescent="0.4">
      <c r="A846" s="82"/>
      <c r="B846" s="82"/>
      <c r="C846" s="82"/>
      <c r="D846" s="82"/>
      <c r="E846" s="82"/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  <c r="AA846" s="82"/>
    </row>
    <row r="847" spans="1:27" ht="15.75" customHeight="1" x14ac:dyDescent="0.4">
      <c r="A847" s="82"/>
      <c r="B847" s="82"/>
      <c r="C847" s="82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  <c r="AA847" s="82"/>
    </row>
    <row r="848" spans="1:27" ht="15.75" customHeight="1" x14ac:dyDescent="0.4">
      <c r="A848" s="82"/>
      <c r="B848" s="82"/>
      <c r="C848" s="82"/>
      <c r="D848" s="82"/>
      <c r="E848" s="82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  <c r="AA848" s="82"/>
    </row>
    <row r="849" spans="1:27" ht="15.75" customHeight="1" x14ac:dyDescent="0.4">
      <c r="A849" s="82"/>
      <c r="B849" s="82"/>
      <c r="C849" s="82"/>
      <c r="D849" s="82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  <c r="AA849" s="82"/>
    </row>
    <row r="850" spans="1:27" ht="15.75" customHeight="1" x14ac:dyDescent="0.4">
      <c r="A850" s="82"/>
      <c r="B850" s="82"/>
      <c r="C850" s="82"/>
      <c r="D850" s="82"/>
      <c r="E850" s="82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  <c r="AA850" s="82"/>
    </row>
    <row r="851" spans="1:27" ht="15.75" customHeight="1" x14ac:dyDescent="0.4">
      <c r="A851" s="82"/>
      <c r="B851" s="82"/>
      <c r="C851" s="82"/>
      <c r="D851" s="82"/>
      <c r="E851" s="82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  <c r="AA851" s="82"/>
    </row>
    <row r="852" spans="1:27" ht="15.75" customHeight="1" x14ac:dyDescent="0.4">
      <c r="A852" s="82"/>
      <c r="B852" s="82"/>
      <c r="C852" s="82"/>
      <c r="D852" s="82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  <c r="AA852" s="82"/>
    </row>
    <row r="853" spans="1:27" ht="15.75" customHeight="1" x14ac:dyDescent="0.4">
      <c r="A853" s="82"/>
      <c r="B853" s="82"/>
      <c r="C853" s="82"/>
      <c r="D853" s="82"/>
      <c r="E853" s="82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  <c r="AA853" s="82"/>
    </row>
    <row r="854" spans="1:27" ht="15.75" customHeight="1" x14ac:dyDescent="0.4">
      <c r="A854" s="82"/>
      <c r="B854" s="82"/>
      <c r="C854" s="82"/>
      <c r="D854" s="82"/>
      <c r="E854" s="82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  <c r="AA854" s="82"/>
    </row>
    <row r="855" spans="1:27" ht="15.75" customHeight="1" x14ac:dyDescent="0.4">
      <c r="A855" s="82"/>
      <c r="B855" s="82"/>
      <c r="C855" s="82"/>
      <c r="D855" s="82"/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  <c r="AA855" s="82"/>
    </row>
    <row r="856" spans="1:27" ht="15.75" customHeight="1" x14ac:dyDescent="0.4">
      <c r="A856" s="82"/>
      <c r="B856" s="82"/>
      <c r="C856" s="82"/>
      <c r="D856" s="82"/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  <c r="AA856" s="82"/>
    </row>
    <row r="857" spans="1:27" ht="15.75" customHeight="1" x14ac:dyDescent="0.4">
      <c r="A857" s="82"/>
      <c r="B857" s="82"/>
      <c r="C857" s="82"/>
      <c r="D857" s="82"/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  <c r="AA857" s="82"/>
    </row>
    <row r="858" spans="1:27" ht="15.75" customHeight="1" x14ac:dyDescent="0.4">
      <c r="A858" s="82"/>
      <c r="B858" s="82"/>
      <c r="C858" s="82"/>
      <c r="D858" s="82"/>
      <c r="E858" s="82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  <c r="AA858" s="82"/>
    </row>
    <row r="859" spans="1:27" ht="15.75" customHeight="1" x14ac:dyDescent="0.4">
      <c r="A859" s="82"/>
      <c r="B859" s="82"/>
      <c r="C859" s="82"/>
      <c r="D859" s="82"/>
      <c r="E859" s="82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  <c r="AA859" s="82"/>
    </row>
    <row r="860" spans="1:27" ht="15.75" customHeight="1" x14ac:dyDescent="0.4">
      <c r="A860" s="82"/>
      <c r="B860" s="82"/>
      <c r="C860" s="82"/>
      <c r="D860" s="82"/>
      <c r="E860" s="82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  <c r="AA860" s="82"/>
    </row>
    <row r="861" spans="1:27" ht="15.75" customHeight="1" x14ac:dyDescent="0.4">
      <c r="A861" s="82"/>
      <c r="B861" s="82"/>
      <c r="C861" s="82"/>
      <c r="D861" s="82"/>
      <c r="E861" s="82"/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  <c r="AA861" s="82"/>
    </row>
    <row r="862" spans="1:27" ht="15.75" customHeight="1" x14ac:dyDescent="0.4">
      <c r="A862" s="82"/>
      <c r="B862" s="82"/>
      <c r="C862" s="82"/>
      <c r="D862" s="82"/>
      <c r="E862" s="82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  <c r="AA862" s="82"/>
    </row>
    <row r="863" spans="1:27" ht="15.75" customHeight="1" x14ac:dyDescent="0.4">
      <c r="A863" s="82"/>
      <c r="B863" s="82"/>
      <c r="C863" s="82"/>
      <c r="D863" s="82"/>
      <c r="E863" s="82"/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  <c r="AA863" s="82"/>
    </row>
    <row r="864" spans="1:27" ht="15.75" customHeight="1" x14ac:dyDescent="0.4">
      <c r="A864" s="82"/>
      <c r="B864" s="82"/>
      <c r="C864" s="82"/>
      <c r="D864" s="82"/>
      <c r="E864" s="82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  <c r="AA864" s="82"/>
    </row>
    <row r="865" spans="1:27" ht="15.75" customHeight="1" x14ac:dyDescent="0.4">
      <c r="A865" s="82"/>
      <c r="B865" s="82"/>
      <c r="C865" s="82"/>
      <c r="D865" s="82"/>
      <c r="E865" s="82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  <c r="AA865" s="82"/>
    </row>
    <row r="866" spans="1:27" ht="15.75" customHeight="1" x14ac:dyDescent="0.4">
      <c r="A866" s="82"/>
      <c r="B866" s="82"/>
      <c r="C866" s="82"/>
      <c r="D866" s="82"/>
      <c r="E866" s="82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  <c r="AA866" s="82"/>
    </row>
    <row r="867" spans="1:27" ht="15.75" customHeight="1" x14ac:dyDescent="0.4">
      <c r="A867" s="82"/>
      <c r="B867" s="82"/>
      <c r="C867" s="82"/>
      <c r="D867" s="82"/>
      <c r="E867" s="82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  <c r="AA867" s="82"/>
    </row>
    <row r="868" spans="1:27" ht="15.75" customHeight="1" x14ac:dyDescent="0.4">
      <c r="A868" s="82"/>
      <c r="B868" s="82"/>
      <c r="C868" s="82"/>
      <c r="D868" s="82"/>
      <c r="E868" s="82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  <c r="AA868" s="82"/>
    </row>
    <row r="869" spans="1:27" ht="15.75" customHeight="1" x14ac:dyDescent="0.4">
      <c r="A869" s="82"/>
      <c r="B869" s="82"/>
      <c r="C869" s="82"/>
      <c r="D869" s="82"/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  <c r="AA869" s="82"/>
    </row>
    <row r="870" spans="1:27" ht="15.75" customHeight="1" x14ac:dyDescent="0.4">
      <c r="A870" s="82"/>
      <c r="B870" s="82"/>
      <c r="C870" s="82"/>
      <c r="D870" s="82"/>
      <c r="E870" s="82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  <c r="AA870" s="82"/>
    </row>
    <row r="871" spans="1:27" ht="15.75" customHeight="1" x14ac:dyDescent="0.4">
      <c r="A871" s="82"/>
      <c r="B871" s="82"/>
      <c r="C871" s="82"/>
      <c r="D871" s="82"/>
      <c r="E871" s="82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  <c r="AA871" s="82"/>
    </row>
    <row r="872" spans="1:27" ht="15.75" customHeight="1" x14ac:dyDescent="0.4">
      <c r="A872" s="82"/>
      <c r="B872" s="82"/>
      <c r="C872" s="82"/>
      <c r="D872" s="82"/>
      <c r="E872" s="82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  <c r="AA872" s="82"/>
    </row>
    <row r="873" spans="1:27" ht="15.75" customHeight="1" x14ac:dyDescent="0.4">
      <c r="A873" s="82"/>
      <c r="B873" s="82"/>
      <c r="C873" s="82"/>
      <c r="D873" s="82"/>
      <c r="E873" s="82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  <c r="AA873" s="82"/>
    </row>
    <row r="874" spans="1:27" ht="15.75" customHeight="1" x14ac:dyDescent="0.4">
      <c r="A874" s="82"/>
      <c r="B874" s="82"/>
      <c r="C874" s="82"/>
      <c r="D874" s="82"/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  <c r="AA874" s="82"/>
    </row>
    <row r="875" spans="1:27" ht="15.75" customHeight="1" x14ac:dyDescent="0.4">
      <c r="A875" s="82"/>
      <c r="B875" s="82"/>
      <c r="C875" s="82"/>
      <c r="D875" s="82"/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  <c r="AA875" s="82"/>
    </row>
    <row r="876" spans="1:27" ht="15.75" customHeight="1" x14ac:dyDescent="0.4">
      <c r="A876" s="82"/>
      <c r="B876" s="82"/>
      <c r="C876" s="82"/>
      <c r="D876" s="82"/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  <c r="AA876" s="82"/>
    </row>
    <row r="877" spans="1:27" ht="15.75" customHeight="1" x14ac:dyDescent="0.4">
      <c r="A877" s="82"/>
      <c r="B877" s="82"/>
      <c r="C877" s="82"/>
      <c r="D877" s="82"/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  <c r="AA877" s="82"/>
    </row>
    <row r="878" spans="1:27" ht="15.75" customHeight="1" x14ac:dyDescent="0.4">
      <c r="A878" s="82"/>
      <c r="B878" s="82"/>
      <c r="C878" s="82"/>
      <c r="D878" s="82"/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  <c r="AA878" s="82"/>
    </row>
    <row r="879" spans="1:27" ht="15.75" customHeight="1" x14ac:dyDescent="0.4">
      <c r="A879" s="82"/>
      <c r="B879" s="82"/>
      <c r="C879" s="82"/>
      <c r="D879" s="82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  <c r="AA879" s="82"/>
    </row>
    <row r="880" spans="1:27" ht="15.75" customHeight="1" x14ac:dyDescent="0.4">
      <c r="A880" s="82"/>
      <c r="B880" s="82"/>
      <c r="C880" s="82"/>
      <c r="D880" s="82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  <c r="AA880" s="82"/>
    </row>
    <row r="881" spans="1:27" ht="15.75" customHeight="1" x14ac:dyDescent="0.4">
      <c r="A881" s="82"/>
      <c r="B881" s="82"/>
      <c r="C881" s="82"/>
      <c r="D881" s="82"/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  <c r="AA881" s="82"/>
    </row>
    <row r="882" spans="1:27" ht="15.75" customHeight="1" x14ac:dyDescent="0.4">
      <c r="A882" s="82"/>
      <c r="B882" s="82"/>
      <c r="C882" s="82"/>
      <c r="D882" s="82"/>
      <c r="E882" s="82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  <c r="AA882" s="82"/>
    </row>
    <row r="883" spans="1:27" ht="15.75" customHeight="1" x14ac:dyDescent="0.4">
      <c r="A883" s="82"/>
      <c r="B883" s="82"/>
      <c r="C883" s="82"/>
      <c r="D883" s="82"/>
      <c r="E883" s="82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  <c r="AA883" s="82"/>
    </row>
    <row r="884" spans="1:27" ht="15.75" customHeight="1" x14ac:dyDescent="0.4">
      <c r="A884" s="82"/>
      <c r="B884" s="82"/>
      <c r="C884" s="82"/>
      <c r="D884" s="82"/>
      <c r="E884" s="82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  <c r="AA884" s="82"/>
    </row>
    <row r="885" spans="1:27" ht="15.75" customHeight="1" x14ac:dyDescent="0.4">
      <c r="A885" s="82"/>
      <c r="B885" s="82"/>
      <c r="C885" s="82"/>
      <c r="D885" s="82"/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  <c r="AA885" s="82"/>
    </row>
    <row r="886" spans="1:27" ht="15.75" customHeight="1" x14ac:dyDescent="0.4">
      <c r="A886" s="82"/>
      <c r="B886" s="82"/>
      <c r="C886" s="82"/>
      <c r="D886" s="82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  <c r="AA886" s="82"/>
    </row>
    <row r="887" spans="1:27" ht="15.75" customHeight="1" x14ac:dyDescent="0.4">
      <c r="A887" s="82"/>
      <c r="B887" s="82"/>
      <c r="C887" s="82"/>
      <c r="D887" s="82"/>
      <c r="E887" s="82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  <c r="AA887" s="82"/>
    </row>
    <row r="888" spans="1:27" ht="15.75" customHeight="1" x14ac:dyDescent="0.4">
      <c r="A888" s="82"/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  <c r="AA888" s="82"/>
    </row>
    <row r="889" spans="1:27" ht="15.75" customHeight="1" x14ac:dyDescent="0.4">
      <c r="A889" s="82"/>
      <c r="B889" s="82"/>
      <c r="C889" s="82"/>
      <c r="D889" s="82"/>
      <c r="E889" s="82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  <c r="AA889" s="82"/>
    </row>
    <row r="890" spans="1:27" ht="15.75" customHeight="1" x14ac:dyDescent="0.4">
      <c r="A890" s="82"/>
      <c r="B890" s="82"/>
      <c r="C890" s="82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  <c r="AA890" s="82"/>
    </row>
    <row r="891" spans="1:27" ht="15.75" customHeight="1" x14ac:dyDescent="0.4">
      <c r="A891" s="82"/>
      <c r="B891" s="82"/>
      <c r="C891" s="82"/>
      <c r="D891" s="82"/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  <c r="AA891" s="82"/>
    </row>
    <row r="892" spans="1:27" ht="15.75" customHeight="1" x14ac:dyDescent="0.4">
      <c r="A892" s="82"/>
      <c r="B892" s="82"/>
      <c r="C892" s="82"/>
      <c r="D892" s="82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  <c r="AA892" s="82"/>
    </row>
    <row r="893" spans="1:27" ht="15.75" customHeight="1" x14ac:dyDescent="0.4">
      <c r="A893" s="82"/>
      <c r="B893" s="82"/>
      <c r="C893" s="82"/>
      <c r="D893" s="82"/>
      <c r="E893" s="82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  <c r="AA893" s="82"/>
    </row>
    <row r="894" spans="1:27" ht="15.75" customHeight="1" x14ac:dyDescent="0.4">
      <c r="A894" s="82"/>
      <c r="B894" s="82"/>
      <c r="C894" s="82"/>
      <c r="D894" s="82"/>
      <c r="E894" s="82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  <c r="AA894" s="82"/>
    </row>
    <row r="895" spans="1:27" ht="15.75" customHeight="1" x14ac:dyDescent="0.4">
      <c r="A895" s="82"/>
      <c r="B895" s="82"/>
      <c r="C895" s="82"/>
      <c r="D895" s="82"/>
      <c r="E895" s="82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  <c r="AA895" s="82"/>
    </row>
    <row r="896" spans="1:27" ht="15.75" customHeight="1" x14ac:dyDescent="0.4">
      <c r="A896" s="82"/>
      <c r="B896" s="82"/>
      <c r="C896" s="82"/>
      <c r="D896" s="82"/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  <c r="AA896" s="82"/>
    </row>
    <row r="897" spans="1:27" ht="15.75" customHeight="1" x14ac:dyDescent="0.4">
      <c r="A897" s="82"/>
      <c r="B897" s="82"/>
      <c r="C897" s="82"/>
      <c r="D897" s="82"/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  <c r="AA897" s="82"/>
    </row>
    <row r="898" spans="1:27" ht="15.75" customHeight="1" x14ac:dyDescent="0.4">
      <c r="A898" s="82"/>
      <c r="B898" s="82"/>
      <c r="C898" s="82"/>
      <c r="D898" s="82"/>
      <c r="E898" s="82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  <c r="AA898" s="82"/>
    </row>
    <row r="899" spans="1:27" ht="15.75" customHeight="1" x14ac:dyDescent="0.4">
      <c r="A899" s="82"/>
      <c r="B899" s="82"/>
      <c r="C899" s="82"/>
      <c r="D899" s="82"/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  <c r="AA899" s="82"/>
    </row>
    <row r="900" spans="1:27" ht="15.75" customHeight="1" x14ac:dyDescent="0.4">
      <c r="A900" s="82"/>
      <c r="B900" s="82"/>
      <c r="C900" s="82"/>
      <c r="D900" s="82"/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  <c r="AA900" s="82"/>
    </row>
    <row r="901" spans="1:27" ht="15.75" customHeight="1" x14ac:dyDescent="0.4">
      <c r="A901" s="82"/>
      <c r="B901" s="82"/>
      <c r="C901" s="82"/>
      <c r="D901" s="82"/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  <c r="AA901" s="82"/>
    </row>
    <row r="902" spans="1:27" ht="15.75" customHeight="1" x14ac:dyDescent="0.4">
      <c r="A902" s="82"/>
      <c r="B902" s="82"/>
      <c r="C902" s="82"/>
      <c r="D902" s="82"/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  <c r="AA902" s="82"/>
    </row>
    <row r="903" spans="1:27" ht="15.75" customHeight="1" x14ac:dyDescent="0.4">
      <c r="A903" s="82"/>
      <c r="B903" s="82"/>
      <c r="C903" s="82"/>
      <c r="D903" s="82"/>
      <c r="E903" s="82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  <c r="AA903" s="82"/>
    </row>
    <row r="904" spans="1:27" ht="15.75" customHeight="1" x14ac:dyDescent="0.4">
      <c r="A904" s="82"/>
      <c r="B904" s="82"/>
      <c r="C904" s="82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  <c r="AA904" s="82"/>
    </row>
    <row r="905" spans="1:27" ht="15.75" customHeight="1" x14ac:dyDescent="0.4">
      <c r="A905" s="82"/>
      <c r="B905" s="82"/>
      <c r="C905" s="82"/>
      <c r="D905" s="82"/>
      <c r="E905" s="82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  <c r="AA905" s="82"/>
    </row>
    <row r="906" spans="1:27" ht="15.75" customHeight="1" x14ac:dyDescent="0.4">
      <c r="A906" s="82"/>
      <c r="B906" s="82"/>
      <c r="C906" s="82"/>
      <c r="D906" s="82"/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  <c r="AA906" s="82"/>
    </row>
    <row r="907" spans="1:27" ht="15.75" customHeight="1" x14ac:dyDescent="0.4">
      <c r="A907" s="82"/>
      <c r="B907" s="82"/>
      <c r="C907" s="82"/>
      <c r="D907" s="82"/>
      <c r="E907" s="82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  <c r="AA907" s="82"/>
    </row>
    <row r="908" spans="1:27" ht="15.75" customHeight="1" x14ac:dyDescent="0.4">
      <c r="A908" s="82"/>
      <c r="B908" s="82"/>
      <c r="C908" s="82"/>
      <c r="D908" s="82"/>
      <c r="E908" s="82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  <c r="AA908" s="82"/>
    </row>
    <row r="909" spans="1:27" ht="15.75" customHeight="1" x14ac:dyDescent="0.4">
      <c r="A909" s="82"/>
      <c r="B909" s="82"/>
      <c r="C909" s="82"/>
      <c r="D909" s="82"/>
      <c r="E909" s="82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  <c r="AA909" s="82"/>
    </row>
    <row r="910" spans="1:27" ht="15.75" customHeight="1" x14ac:dyDescent="0.4">
      <c r="A910" s="82"/>
      <c r="B910" s="82"/>
      <c r="C910" s="82"/>
      <c r="D910" s="82"/>
      <c r="E910" s="82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  <c r="AA910" s="82"/>
    </row>
    <row r="911" spans="1:27" ht="15.75" customHeight="1" x14ac:dyDescent="0.4">
      <c r="A911" s="82"/>
      <c r="B911" s="82"/>
      <c r="C911" s="82"/>
      <c r="D911" s="82"/>
      <c r="E911" s="82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  <c r="AA911" s="82"/>
    </row>
    <row r="912" spans="1:27" ht="15.75" customHeight="1" x14ac:dyDescent="0.4">
      <c r="A912" s="82"/>
      <c r="B912" s="82"/>
      <c r="C912" s="82"/>
      <c r="D912" s="82"/>
      <c r="E912" s="82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  <c r="AA912" s="82"/>
    </row>
    <row r="913" spans="1:27" ht="15.75" customHeight="1" x14ac:dyDescent="0.4">
      <c r="A913" s="82"/>
      <c r="B913" s="82"/>
      <c r="C913" s="82"/>
      <c r="D913" s="82"/>
      <c r="E913" s="82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  <c r="AA913" s="82"/>
    </row>
    <row r="914" spans="1:27" ht="15.75" customHeight="1" x14ac:dyDescent="0.4">
      <c r="A914" s="82"/>
      <c r="B914" s="82"/>
      <c r="C914" s="82"/>
      <c r="D914" s="82"/>
      <c r="E914" s="82"/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  <c r="AA914" s="82"/>
    </row>
    <row r="915" spans="1:27" ht="15.75" customHeight="1" x14ac:dyDescent="0.4">
      <c r="A915" s="82"/>
      <c r="B915" s="82"/>
      <c r="C915" s="82"/>
      <c r="D915" s="82"/>
      <c r="E915" s="82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  <c r="AA915" s="82"/>
    </row>
    <row r="916" spans="1:27" ht="15.75" customHeight="1" x14ac:dyDescent="0.4">
      <c r="A916" s="82"/>
      <c r="B916" s="82"/>
      <c r="C916" s="82"/>
      <c r="D916" s="82"/>
      <c r="E916" s="82"/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  <c r="AA916" s="82"/>
    </row>
    <row r="917" spans="1:27" ht="15.75" customHeight="1" x14ac:dyDescent="0.4">
      <c r="A917" s="82"/>
      <c r="B917" s="82"/>
      <c r="C917" s="82"/>
      <c r="D917" s="82"/>
      <c r="E917" s="82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  <c r="AA917" s="82"/>
    </row>
    <row r="918" spans="1:27" ht="15.75" customHeight="1" x14ac:dyDescent="0.4">
      <c r="A918" s="82"/>
      <c r="B918" s="82"/>
      <c r="C918" s="82"/>
      <c r="D918" s="82"/>
      <c r="E918" s="82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  <c r="AA918" s="82"/>
    </row>
    <row r="919" spans="1:27" ht="15.75" customHeight="1" x14ac:dyDescent="0.4">
      <c r="A919" s="82"/>
      <c r="B919" s="82"/>
      <c r="C919" s="82"/>
      <c r="D919" s="82"/>
      <c r="E919" s="82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  <c r="AA919" s="82"/>
    </row>
    <row r="920" spans="1:27" ht="15.75" customHeight="1" x14ac:dyDescent="0.4">
      <c r="A920" s="82"/>
      <c r="B920" s="82"/>
      <c r="C920" s="82"/>
      <c r="D920" s="82"/>
      <c r="E920" s="82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  <c r="AA920" s="82"/>
    </row>
    <row r="921" spans="1:27" ht="15.75" customHeight="1" x14ac:dyDescent="0.4">
      <c r="A921" s="82"/>
      <c r="B921" s="82"/>
      <c r="C921" s="82"/>
      <c r="D921" s="82"/>
      <c r="E921" s="82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  <c r="AA921" s="82"/>
    </row>
    <row r="922" spans="1:27" ht="15.75" customHeight="1" x14ac:dyDescent="0.4">
      <c r="A922" s="82"/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  <c r="AA922" s="82"/>
    </row>
    <row r="923" spans="1:27" ht="15.75" customHeight="1" x14ac:dyDescent="0.4">
      <c r="A923" s="82"/>
      <c r="B923" s="82"/>
      <c r="C923" s="82"/>
      <c r="D923" s="82"/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  <c r="AA923" s="82"/>
    </row>
    <row r="924" spans="1:27" ht="15.75" customHeight="1" x14ac:dyDescent="0.4">
      <c r="A924" s="82"/>
      <c r="B924" s="82"/>
      <c r="C924" s="82"/>
      <c r="D924" s="82"/>
      <c r="E924" s="82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  <c r="AA924" s="82"/>
    </row>
    <row r="925" spans="1:27" ht="15.75" customHeight="1" x14ac:dyDescent="0.4">
      <c r="A925" s="82"/>
      <c r="B925" s="82"/>
      <c r="C925" s="82"/>
      <c r="D925" s="82"/>
      <c r="E925" s="82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  <c r="AA925" s="82"/>
    </row>
    <row r="926" spans="1:27" ht="15.75" customHeight="1" x14ac:dyDescent="0.4">
      <c r="A926" s="82"/>
      <c r="B926" s="82"/>
      <c r="C926" s="82"/>
      <c r="D926" s="82"/>
      <c r="E926" s="82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  <c r="AA926" s="82"/>
    </row>
    <row r="927" spans="1:27" ht="15.75" customHeight="1" x14ac:dyDescent="0.4">
      <c r="A927" s="82"/>
      <c r="B927" s="82"/>
      <c r="C927" s="82"/>
      <c r="D927" s="82"/>
      <c r="E927" s="82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  <c r="AA927" s="82"/>
    </row>
    <row r="928" spans="1:27" ht="15.75" customHeight="1" x14ac:dyDescent="0.4">
      <c r="A928" s="82"/>
      <c r="B928" s="82"/>
      <c r="C928" s="82"/>
      <c r="D928" s="82"/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  <c r="AA928" s="82"/>
    </row>
    <row r="929" spans="1:27" ht="15.75" customHeight="1" x14ac:dyDescent="0.4">
      <c r="A929" s="82"/>
      <c r="B929" s="82"/>
      <c r="C929" s="82"/>
      <c r="D929" s="82"/>
      <c r="E929" s="82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  <c r="AA929" s="82"/>
    </row>
    <row r="930" spans="1:27" ht="15.75" customHeight="1" x14ac:dyDescent="0.4">
      <c r="A930" s="82"/>
      <c r="B930" s="82"/>
      <c r="C930" s="82"/>
      <c r="D930" s="82"/>
      <c r="E930" s="82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  <c r="AA930" s="82"/>
    </row>
    <row r="931" spans="1:27" ht="15.75" customHeight="1" x14ac:dyDescent="0.4">
      <c r="A931" s="82"/>
      <c r="B931" s="82"/>
      <c r="C931" s="82"/>
      <c r="D931" s="82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  <c r="AA931" s="82"/>
    </row>
    <row r="932" spans="1:27" ht="15.75" customHeight="1" x14ac:dyDescent="0.4">
      <c r="A932" s="82"/>
      <c r="B932" s="82"/>
      <c r="C932" s="82"/>
      <c r="D932" s="82"/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  <c r="AA932" s="82"/>
    </row>
    <row r="933" spans="1:27" ht="15.75" customHeight="1" x14ac:dyDescent="0.4">
      <c r="A933" s="82"/>
      <c r="B933" s="82"/>
      <c r="C933" s="82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  <c r="AA933" s="82"/>
    </row>
    <row r="934" spans="1:27" ht="15.75" customHeight="1" x14ac:dyDescent="0.4">
      <c r="A934" s="82"/>
      <c r="B934" s="82"/>
      <c r="C934" s="82"/>
      <c r="D934" s="82"/>
      <c r="E934" s="82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  <c r="AA934" s="82"/>
    </row>
    <row r="935" spans="1:27" ht="15.75" customHeight="1" x14ac:dyDescent="0.4">
      <c r="A935" s="82"/>
      <c r="B935" s="82"/>
      <c r="C935" s="82"/>
      <c r="D935" s="82"/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  <c r="AA935" s="82"/>
    </row>
    <row r="936" spans="1:27" ht="15.75" customHeight="1" x14ac:dyDescent="0.4">
      <c r="A936" s="82"/>
      <c r="B936" s="82"/>
      <c r="C936" s="82"/>
      <c r="D936" s="82"/>
      <c r="E936" s="82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  <c r="AA936" s="82"/>
    </row>
    <row r="937" spans="1:27" ht="15.75" customHeight="1" x14ac:dyDescent="0.4">
      <c r="A937" s="82"/>
      <c r="B937" s="82"/>
      <c r="C937" s="82"/>
      <c r="D937" s="82"/>
      <c r="E937" s="82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  <c r="AA937" s="82"/>
    </row>
    <row r="938" spans="1:27" ht="15.75" customHeight="1" x14ac:dyDescent="0.4">
      <c r="A938" s="82"/>
      <c r="B938" s="82"/>
      <c r="C938" s="82"/>
      <c r="D938" s="82"/>
      <c r="E938" s="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  <c r="AA938" s="82"/>
    </row>
    <row r="939" spans="1:27" ht="15.75" customHeight="1" x14ac:dyDescent="0.4">
      <c r="A939" s="82"/>
      <c r="B939" s="82"/>
      <c r="C939" s="82"/>
      <c r="D939" s="82"/>
      <c r="E939" s="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  <c r="AA939" s="82"/>
    </row>
    <row r="940" spans="1:27" ht="15.75" customHeight="1" x14ac:dyDescent="0.4">
      <c r="A940" s="82"/>
      <c r="B940" s="82"/>
      <c r="C940" s="82"/>
      <c r="D940" s="82"/>
      <c r="E940" s="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  <c r="AA940" s="82"/>
    </row>
    <row r="941" spans="1:27" ht="15.75" customHeight="1" x14ac:dyDescent="0.4">
      <c r="A941" s="82"/>
      <c r="B941" s="82"/>
      <c r="C941" s="82"/>
      <c r="D941" s="82"/>
      <c r="E941" s="82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  <c r="AA941" s="82"/>
    </row>
    <row r="942" spans="1:27" ht="15.75" customHeight="1" x14ac:dyDescent="0.4">
      <c r="A942" s="82"/>
      <c r="B942" s="82"/>
      <c r="C942" s="82"/>
      <c r="D942" s="82"/>
      <c r="E942" s="82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  <c r="AA942" s="82"/>
    </row>
    <row r="943" spans="1:27" ht="15.75" customHeight="1" x14ac:dyDescent="0.4">
      <c r="A943" s="82"/>
      <c r="B943" s="82"/>
      <c r="C943" s="82"/>
      <c r="D943" s="82"/>
      <c r="E943" s="82"/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  <c r="AA943" s="82"/>
    </row>
    <row r="944" spans="1:27" ht="15.75" customHeight="1" x14ac:dyDescent="0.4">
      <c r="A944" s="82"/>
      <c r="B944" s="82"/>
      <c r="C944" s="82"/>
      <c r="D944" s="82"/>
      <c r="E944" s="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  <c r="AA944" s="82"/>
    </row>
    <row r="945" spans="1:27" ht="15.75" customHeight="1" x14ac:dyDescent="0.4">
      <c r="A945" s="82"/>
      <c r="B945" s="82"/>
      <c r="C945" s="82"/>
      <c r="D945" s="82"/>
      <c r="E945" s="82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  <c r="AA945" s="82"/>
    </row>
    <row r="946" spans="1:27" ht="15.75" customHeight="1" x14ac:dyDescent="0.4">
      <c r="A946" s="82"/>
      <c r="B946" s="82"/>
      <c r="C946" s="82"/>
      <c r="D946" s="82"/>
      <c r="E946" s="82"/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  <c r="AA946" s="82"/>
    </row>
    <row r="947" spans="1:27" ht="15.75" customHeight="1" x14ac:dyDescent="0.4">
      <c r="A947" s="82"/>
      <c r="B947" s="82"/>
      <c r="C947" s="82"/>
      <c r="D947" s="82"/>
      <c r="E947" s="82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  <c r="AA947" s="82"/>
    </row>
    <row r="948" spans="1:27" ht="15.75" customHeight="1" x14ac:dyDescent="0.4">
      <c r="A948" s="82"/>
      <c r="B948" s="82"/>
      <c r="C948" s="82"/>
      <c r="D948" s="82"/>
      <c r="E948" s="82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  <c r="AA948" s="82"/>
    </row>
    <row r="949" spans="1:27" ht="15.75" customHeight="1" x14ac:dyDescent="0.4">
      <c r="A949" s="82"/>
      <c r="B949" s="82"/>
      <c r="C949" s="82"/>
      <c r="D949" s="82"/>
      <c r="E949" s="82"/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  <c r="AA949" s="82"/>
    </row>
    <row r="950" spans="1:27" ht="15.75" customHeight="1" x14ac:dyDescent="0.4">
      <c r="A950" s="82"/>
      <c r="B950" s="82"/>
      <c r="C950" s="82"/>
      <c r="D950" s="82"/>
      <c r="E950" s="82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  <c r="AA950" s="82"/>
    </row>
    <row r="951" spans="1:27" ht="15.75" customHeight="1" x14ac:dyDescent="0.4">
      <c r="A951" s="82"/>
      <c r="B951" s="82"/>
      <c r="C951" s="82"/>
      <c r="D951" s="82"/>
      <c r="E951" s="82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  <c r="AA951" s="82"/>
    </row>
    <row r="952" spans="1:27" ht="15.75" customHeight="1" x14ac:dyDescent="0.4">
      <c r="A952" s="82"/>
      <c r="B952" s="82"/>
      <c r="C952" s="82"/>
      <c r="D952" s="82"/>
      <c r="E952" s="82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  <c r="AA952" s="82"/>
    </row>
    <row r="953" spans="1:27" ht="15.75" customHeight="1" x14ac:dyDescent="0.4">
      <c r="A953" s="82"/>
      <c r="B953" s="82"/>
      <c r="C953" s="82"/>
      <c r="D953" s="82"/>
      <c r="E953" s="82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  <c r="AA953" s="82"/>
    </row>
    <row r="954" spans="1:27" ht="15.75" customHeight="1" x14ac:dyDescent="0.4">
      <c r="A954" s="82"/>
      <c r="B954" s="82"/>
      <c r="C954" s="82"/>
      <c r="D954" s="82"/>
      <c r="E954" s="82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  <c r="AA954" s="82"/>
    </row>
    <row r="955" spans="1:27" ht="15.75" customHeight="1" x14ac:dyDescent="0.4">
      <c r="A955" s="82"/>
      <c r="B955" s="82"/>
      <c r="C955" s="82"/>
      <c r="D955" s="82"/>
      <c r="E955" s="82"/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  <c r="AA955" s="82"/>
    </row>
    <row r="956" spans="1:27" ht="15.75" customHeight="1" x14ac:dyDescent="0.4">
      <c r="A956" s="82"/>
      <c r="B956" s="82"/>
      <c r="C956" s="82"/>
      <c r="D956" s="82"/>
      <c r="E956" s="82"/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  <c r="AA956" s="82"/>
    </row>
    <row r="957" spans="1:27" ht="15.75" customHeight="1" x14ac:dyDescent="0.4">
      <c r="A957" s="82"/>
      <c r="B957" s="82"/>
      <c r="C957" s="82"/>
      <c r="D957" s="82"/>
      <c r="E957" s="82"/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  <c r="AA957" s="82"/>
    </row>
    <row r="958" spans="1:27" ht="15.75" customHeight="1" x14ac:dyDescent="0.4">
      <c r="A958" s="82"/>
      <c r="B958" s="82"/>
      <c r="C958" s="82"/>
      <c r="D958" s="82"/>
      <c r="E958" s="82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  <c r="AA958" s="82"/>
    </row>
    <row r="959" spans="1:27" ht="15.75" customHeight="1" x14ac:dyDescent="0.4">
      <c r="A959" s="82"/>
      <c r="B959" s="82"/>
      <c r="C959" s="82"/>
      <c r="D959" s="82"/>
      <c r="E959" s="82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  <c r="AA959" s="82"/>
    </row>
    <row r="960" spans="1:27" ht="15.75" customHeight="1" x14ac:dyDescent="0.4">
      <c r="A960" s="82"/>
      <c r="B960" s="82"/>
      <c r="C960" s="82"/>
      <c r="D960" s="82"/>
      <c r="E960" s="82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  <c r="AA960" s="82"/>
    </row>
    <row r="961" spans="1:27" ht="15.75" customHeight="1" x14ac:dyDescent="0.4">
      <c r="A961" s="82"/>
      <c r="B961" s="82"/>
      <c r="C961" s="82"/>
      <c r="D961" s="82"/>
      <c r="E961" s="82"/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  <c r="AA961" s="82"/>
    </row>
    <row r="962" spans="1:27" ht="15.75" customHeight="1" x14ac:dyDescent="0.4">
      <c r="A962" s="82"/>
      <c r="B962" s="82"/>
      <c r="C962" s="82"/>
      <c r="D962" s="82"/>
      <c r="E962" s="82"/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  <c r="AA962" s="82"/>
    </row>
    <row r="963" spans="1:27" ht="15.75" customHeight="1" x14ac:dyDescent="0.4">
      <c r="A963" s="82"/>
      <c r="B963" s="82"/>
      <c r="C963" s="82"/>
      <c r="D963" s="82"/>
      <c r="E963" s="82"/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  <c r="AA963" s="82"/>
    </row>
    <row r="964" spans="1:27" ht="15.75" customHeight="1" x14ac:dyDescent="0.4">
      <c r="A964" s="82"/>
      <c r="B964" s="82"/>
      <c r="C964" s="82"/>
      <c r="D964" s="82"/>
      <c r="E964" s="82"/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  <c r="AA964" s="82"/>
    </row>
    <row r="965" spans="1:27" ht="15.75" customHeight="1" x14ac:dyDescent="0.4">
      <c r="A965" s="82"/>
      <c r="B965" s="82"/>
      <c r="C965" s="82"/>
      <c r="D965" s="82"/>
      <c r="E965" s="82"/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  <c r="AA965" s="82"/>
    </row>
    <row r="966" spans="1:27" ht="15.75" customHeight="1" x14ac:dyDescent="0.4">
      <c r="A966" s="82"/>
      <c r="B966" s="82"/>
      <c r="C966" s="82"/>
      <c r="D966" s="82"/>
      <c r="E966" s="82"/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  <c r="AA966" s="82"/>
    </row>
    <row r="967" spans="1:27" ht="15.75" customHeight="1" x14ac:dyDescent="0.4">
      <c r="A967" s="82"/>
      <c r="B967" s="82"/>
      <c r="C967" s="82"/>
      <c r="D967" s="82"/>
      <c r="E967" s="82"/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  <c r="AA967" s="82"/>
    </row>
    <row r="968" spans="1:27" ht="15.75" customHeight="1" x14ac:dyDescent="0.4">
      <c r="A968" s="82"/>
      <c r="B968" s="82"/>
      <c r="C968" s="82"/>
      <c r="D968" s="82"/>
      <c r="E968" s="82"/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  <c r="AA968" s="82"/>
    </row>
    <row r="969" spans="1:27" ht="15.75" customHeight="1" x14ac:dyDescent="0.4">
      <c r="A969" s="82"/>
      <c r="B969" s="82"/>
      <c r="C969" s="82"/>
      <c r="D969" s="82"/>
      <c r="E969" s="82"/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  <c r="AA969" s="82"/>
    </row>
    <row r="970" spans="1:27" ht="15.75" customHeight="1" x14ac:dyDescent="0.4">
      <c r="A970" s="82"/>
      <c r="B970" s="82"/>
      <c r="C970" s="82"/>
      <c r="D970" s="82"/>
      <c r="E970" s="82"/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  <c r="AA970" s="82"/>
    </row>
    <row r="971" spans="1:27" ht="15.75" customHeight="1" x14ac:dyDescent="0.4">
      <c r="A971" s="82"/>
      <c r="B971" s="82"/>
      <c r="C971" s="82"/>
      <c r="D971" s="82"/>
      <c r="E971" s="82"/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  <c r="AA971" s="82"/>
    </row>
    <row r="972" spans="1:27" ht="15.75" customHeight="1" x14ac:dyDescent="0.4">
      <c r="A972" s="82"/>
      <c r="B972" s="82"/>
      <c r="C972" s="82"/>
      <c r="D972" s="82"/>
      <c r="E972" s="82"/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  <c r="AA972" s="82"/>
    </row>
    <row r="973" spans="1:27" ht="15.75" customHeight="1" x14ac:dyDescent="0.4">
      <c r="A973" s="82"/>
      <c r="B973" s="82"/>
      <c r="C973" s="82"/>
      <c r="D973" s="82"/>
      <c r="E973" s="82"/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  <c r="AA973" s="82"/>
    </row>
    <row r="974" spans="1:27" ht="15.75" customHeight="1" x14ac:dyDescent="0.4">
      <c r="A974" s="82"/>
      <c r="B974" s="82"/>
      <c r="C974" s="82"/>
      <c r="D974" s="82"/>
      <c r="E974" s="82"/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  <c r="AA974" s="82"/>
    </row>
    <row r="975" spans="1:27" ht="15.75" customHeight="1" x14ac:dyDescent="0.4">
      <c r="A975" s="82"/>
      <c r="B975" s="82"/>
      <c r="C975" s="82"/>
      <c r="D975" s="82"/>
      <c r="E975" s="82"/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  <c r="AA975" s="82"/>
    </row>
    <row r="976" spans="1:27" ht="15.75" customHeight="1" x14ac:dyDescent="0.4">
      <c r="A976" s="82"/>
      <c r="B976" s="82"/>
      <c r="C976" s="82"/>
      <c r="D976" s="82"/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  <c r="AA976" s="82"/>
    </row>
    <row r="977" spans="1:27" ht="15.75" customHeight="1" x14ac:dyDescent="0.4">
      <c r="A977" s="82"/>
      <c r="B977" s="82"/>
      <c r="C977" s="82"/>
      <c r="D977" s="82"/>
      <c r="E977" s="82"/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  <c r="AA977" s="82"/>
    </row>
    <row r="978" spans="1:27" ht="15.75" customHeight="1" x14ac:dyDescent="0.4">
      <c r="A978" s="82"/>
      <c r="B978" s="82"/>
      <c r="C978" s="82"/>
      <c r="D978" s="82"/>
      <c r="E978" s="82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  <c r="AA978" s="82"/>
    </row>
    <row r="979" spans="1:27" ht="15.75" customHeight="1" x14ac:dyDescent="0.4">
      <c r="A979" s="82"/>
      <c r="B979" s="82"/>
      <c r="C979" s="82"/>
      <c r="D979" s="82"/>
      <c r="E979" s="82"/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  <c r="AA979" s="82"/>
    </row>
    <row r="980" spans="1:27" ht="15.75" customHeight="1" x14ac:dyDescent="0.4">
      <c r="A980" s="82"/>
      <c r="B980" s="82"/>
      <c r="C980" s="82"/>
      <c r="D980" s="82"/>
      <c r="E980" s="82"/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  <c r="AA980" s="82"/>
    </row>
    <row r="981" spans="1:27" ht="15.75" customHeight="1" x14ac:dyDescent="0.4">
      <c r="A981" s="82"/>
      <c r="B981" s="82"/>
      <c r="C981" s="82"/>
      <c r="D981" s="82"/>
      <c r="E981" s="82"/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  <c r="AA981" s="82"/>
    </row>
    <row r="982" spans="1:27" ht="15.75" customHeight="1" x14ac:dyDescent="0.4">
      <c r="A982" s="82"/>
      <c r="B982" s="82"/>
      <c r="C982" s="82"/>
      <c r="D982" s="82"/>
      <c r="E982" s="82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  <c r="AA982" s="82"/>
    </row>
    <row r="983" spans="1:27" ht="15.75" customHeight="1" x14ac:dyDescent="0.4">
      <c r="A983" s="82"/>
      <c r="B983" s="82"/>
      <c r="C983" s="82"/>
      <c r="D983" s="82"/>
      <c r="E983" s="82"/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  <c r="AA983" s="82"/>
    </row>
    <row r="984" spans="1:27" ht="15.75" customHeight="1" x14ac:dyDescent="0.4">
      <c r="A984" s="82"/>
      <c r="B984" s="82"/>
      <c r="C984" s="82"/>
      <c r="D984" s="82"/>
      <c r="E984" s="82"/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  <c r="AA984" s="82"/>
    </row>
    <row r="985" spans="1:27" ht="15.75" customHeight="1" x14ac:dyDescent="0.4">
      <c r="A985" s="82"/>
      <c r="B985" s="82"/>
      <c r="C985" s="82"/>
      <c r="D985" s="82"/>
      <c r="E985" s="82"/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  <c r="AA985" s="82"/>
    </row>
    <row r="986" spans="1:27" ht="15.75" customHeight="1" x14ac:dyDescent="0.4">
      <c r="A986" s="82"/>
      <c r="B986" s="82"/>
      <c r="C986" s="82"/>
      <c r="D986" s="82"/>
      <c r="E986" s="82"/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  <c r="AA986" s="82"/>
    </row>
    <row r="987" spans="1:27" ht="15.75" customHeight="1" x14ac:dyDescent="0.4">
      <c r="A987" s="82"/>
      <c r="B987" s="82"/>
      <c r="C987" s="82"/>
      <c r="D987" s="82"/>
      <c r="E987" s="82"/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  <c r="AA987" s="82"/>
    </row>
    <row r="988" spans="1:27" ht="15.75" customHeight="1" x14ac:dyDescent="0.4">
      <c r="A988" s="82"/>
      <c r="B988" s="82"/>
      <c r="C988" s="82"/>
      <c r="D988" s="82"/>
      <c r="E988" s="82"/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  <c r="AA988" s="82"/>
    </row>
    <row r="989" spans="1:27" ht="15.75" customHeight="1" x14ac:dyDescent="0.4">
      <c r="A989" s="82"/>
      <c r="B989" s="82"/>
      <c r="C989" s="82"/>
      <c r="D989" s="82"/>
      <c r="E989" s="82"/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  <c r="AA989" s="82"/>
    </row>
    <row r="990" spans="1:27" ht="15.75" customHeight="1" x14ac:dyDescent="0.4">
      <c r="A990" s="82"/>
      <c r="B990" s="82"/>
      <c r="C990" s="82"/>
      <c r="D990" s="82"/>
      <c r="E990" s="82"/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  <c r="AA990" s="82"/>
    </row>
    <row r="991" spans="1:27" ht="15.75" customHeight="1" x14ac:dyDescent="0.4">
      <c r="A991" s="82"/>
      <c r="B991" s="82"/>
      <c r="C991" s="82"/>
      <c r="D991" s="82"/>
      <c r="E991" s="82"/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  <c r="AA991" s="82"/>
    </row>
    <row r="992" spans="1:27" ht="15.75" customHeight="1" x14ac:dyDescent="0.4">
      <c r="A992" s="82"/>
      <c r="B992" s="82"/>
      <c r="C992" s="82"/>
      <c r="D992" s="82"/>
      <c r="E992" s="82"/>
      <c r="F992" s="82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  <c r="AA992" s="82"/>
    </row>
    <row r="993" spans="1:27" ht="15.75" customHeight="1" x14ac:dyDescent="0.4">
      <c r="A993" s="82"/>
      <c r="B993" s="82"/>
      <c r="C993" s="82"/>
      <c r="D993" s="82"/>
      <c r="E993" s="82"/>
      <c r="F993" s="82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  <c r="AA993" s="82"/>
    </row>
    <row r="994" spans="1:27" ht="15.75" customHeight="1" x14ac:dyDescent="0.4">
      <c r="A994" s="82"/>
      <c r="B994" s="82"/>
      <c r="C994" s="82"/>
      <c r="D994" s="82"/>
      <c r="E994" s="82"/>
      <c r="F994" s="82"/>
      <c r="G994" s="82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  <c r="AA994" s="82"/>
    </row>
    <row r="995" spans="1:27" ht="15.75" customHeight="1" x14ac:dyDescent="0.4">
      <c r="A995" s="82"/>
      <c r="B995" s="82"/>
      <c r="C995" s="82"/>
      <c r="D995" s="82"/>
      <c r="E995" s="82"/>
      <c r="F995" s="82"/>
      <c r="G995" s="82"/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82"/>
      <c r="S995" s="82"/>
      <c r="T995" s="82"/>
      <c r="U995" s="82"/>
      <c r="V995" s="82"/>
      <c r="W995" s="82"/>
      <c r="X995" s="82"/>
      <c r="Y995" s="82"/>
      <c r="Z995" s="82"/>
      <c r="AA995" s="82"/>
    </row>
    <row r="996" spans="1:27" ht="15.75" customHeight="1" x14ac:dyDescent="0.4">
      <c r="A996" s="82"/>
      <c r="B996" s="82"/>
      <c r="C996" s="82"/>
      <c r="D996" s="82"/>
      <c r="E996" s="82"/>
      <c r="F996" s="82"/>
      <c r="G996" s="82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  <c r="T996" s="82"/>
      <c r="U996" s="82"/>
      <c r="V996" s="82"/>
      <c r="W996" s="82"/>
      <c r="X996" s="82"/>
      <c r="Y996" s="82"/>
      <c r="Z996" s="82"/>
      <c r="AA996" s="82"/>
    </row>
    <row r="997" spans="1:27" ht="15.75" customHeight="1" x14ac:dyDescent="0.4">
      <c r="A997" s="82"/>
      <c r="B997" s="82"/>
      <c r="C997" s="82"/>
      <c r="D997" s="82"/>
      <c r="E997" s="82"/>
      <c r="F997" s="82"/>
      <c r="G997" s="82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2"/>
      <c r="Z997" s="82"/>
      <c r="AA997" s="82"/>
    </row>
    <row r="998" spans="1:27" ht="15.75" customHeight="1" x14ac:dyDescent="0.4">
      <c r="A998" s="82"/>
      <c r="B998" s="82"/>
      <c r="C998" s="82"/>
      <c r="D998" s="82"/>
      <c r="E998" s="82"/>
      <c r="F998" s="82"/>
      <c r="G998" s="82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2"/>
      <c r="Z998" s="82"/>
      <c r="AA998" s="82"/>
    </row>
    <row r="999" spans="1:27" ht="15.75" customHeight="1" x14ac:dyDescent="0.4">
      <c r="A999" s="82"/>
      <c r="B999" s="82"/>
      <c r="C999" s="82"/>
      <c r="D999" s="82"/>
      <c r="E999" s="82"/>
      <c r="F999" s="82"/>
      <c r="G999" s="82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82"/>
      <c r="S999" s="82"/>
      <c r="T999" s="82"/>
      <c r="U999" s="82"/>
      <c r="V999" s="82"/>
      <c r="W999" s="82"/>
      <c r="X999" s="82"/>
      <c r="Y999" s="82"/>
      <c r="Z999" s="82"/>
      <c r="AA999" s="82"/>
    </row>
    <row r="1000" spans="1:27" ht="15.75" customHeight="1" x14ac:dyDescent="0.4">
      <c r="A1000" s="82"/>
      <c r="B1000" s="82"/>
      <c r="C1000" s="82"/>
      <c r="D1000" s="82"/>
      <c r="E1000" s="82"/>
      <c r="F1000" s="82"/>
      <c r="G1000" s="82"/>
      <c r="H1000" s="82"/>
      <c r="I1000" s="82"/>
      <c r="J1000" s="82"/>
      <c r="K1000" s="82"/>
      <c r="L1000" s="82"/>
      <c r="M1000" s="82"/>
      <c r="N1000" s="82"/>
      <c r="O1000" s="82"/>
      <c r="P1000" s="82"/>
      <c r="Q1000" s="82"/>
      <c r="R1000" s="82"/>
      <c r="S1000" s="82"/>
      <c r="T1000" s="82"/>
      <c r="U1000" s="82"/>
      <c r="V1000" s="82"/>
      <c r="W1000" s="82"/>
      <c r="X1000" s="82"/>
      <c r="Y1000" s="82"/>
      <c r="Z1000" s="82"/>
      <c r="AA1000" s="82"/>
    </row>
  </sheetData>
  <mergeCells count="13">
    <mergeCell ref="B12:C12"/>
    <mergeCell ref="B6:C6"/>
    <mergeCell ref="B7:C7"/>
    <mergeCell ref="B8:C8"/>
    <mergeCell ref="B9:C9"/>
    <mergeCell ref="B10:C10"/>
    <mergeCell ref="B11:C11"/>
    <mergeCell ref="A1:A3"/>
    <mergeCell ref="W1:Z1"/>
    <mergeCell ref="W2:Z2"/>
    <mergeCell ref="A4:A5"/>
    <mergeCell ref="B4:C5"/>
    <mergeCell ref="D4:Z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W2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1.8.2</vt:lpstr>
      <vt:lpstr>รายละเอียด 1.8.2</vt:lpstr>
      <vt:lpstr>1.8.2 (ระดับหน่วยงาน)</vt:lpstr>
      <vt:lpstr>รายละเอียด 1.8.2 (สรุปหน่วยงาน)</vt:lpstr>
      <vt:lpstr>'รายละเอียด 1.8.2'!Print_Area</vt:lpstr>
      <vt:lpstr>'รายละเอียด 1.8.2'!Print_Titles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2023-01-06T02:38:31Z</dcterms:created>
  <dcterms:modified xsi:type="dcterms:W3CDTF">2023-01-06T02:38:40Z</dcterms:modified>
</cp:coreProperties>
</file>