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G58" i="2"/>
  <c r="F58" i="2"/>
  <c r="E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G36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G28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H19" i="1"/>
  <c r="I19" i="1" s="1"/>
  <c r="G19" i="1"/>
  <c r="G39" i="1" s="1"/>
  <c r="F19" i="1"/>
  <c r="F39" i="1" s="1"/>
  <c r="E19" i="1"/>
  <c r="G18" i="1"/>
  <c r="G38" i="1" s="1"/>
  <c r="H17" i="1"/>
  <c r="I17" i="1" s="1"/>
  <c r="G17" i="1"/>
  <c r="G37" i="1" s="1"/>
  <c r="G16" i="1"/>
  <c r="H16" i="1" s="1"/>
  <c r="I16" i="1" s="1"/>
  <c r="G15" i="1"/>
  <c r="G35" i="1" s="1"/>
  <c r="I14" i="1"/>
  <c r="H14" i="1"/>
  <c r="G14" i="1"/>
  <c r="G34" i="1" s="1"/>
  <c r="H13" i="1"/>
  <c r="I13" i="1" s="1"/>
  <c r="G13" i="1"/>
  <c r="G33" i="1" s="1"/>
  <c r="G12" i="1"/>
  <c r="H12" i="1" s="1"/>
  <c r="I12" i="1" s="1"/>
  <c r="G11" i="1"/>
  <c r="H11" i="1" s="1"/>
  <c r="I11" i="1" s="1"/>
  <c r="G10" i="1"/>
  <c r="G30" i="1" s="1"/>
  <c r="H9" i="1"/>
  <c r="I9" i="1" s="1"/>
  <c r="G9" i="1"/>
  <c r="G29" i="1" s="1"/>
  <c r="G8" i="1"/>
  <c r="H8" i="1" s="1"/>
  <c r="I8" i="1" s="1"/>
  <c r="G7" i="1"/>
  <c r="G27" i="1" s="1"/>
  <c r="I6" i="1"/>
  <c r="H6" i="1"/>
  <c r="G6" i="1"/>
  <c r="G26" i="1" s="1"/>
  <c r="H5" i="1"/>
  <c r="I5" i="1" s="1"/>
  <c r="G5" i="1"/>
  <c r="G25" i="1" s="1"/>
  <c r="E128" i="2" l="1"/>
  <c r="G128" i="2" s="1"/>
  <c r="G15" i="2"/>
  <c r="H15" i="1"/>
  <c r="I15" i="1" s="1"/>
  <c r="G32" i="1"/>
  <c r="H7" i="1"/>
  <c r="I7" i="1" s="1"/>
  <c r="H10" i="1"/>
  <c r="I10" i="1" s="1"/>
  <c r="H18" i="1"/>
  <c r="I18" i="1" s="1"/>
  <c r="G31" i="1"/>
</calcChain>
</file>

<file path=xl/sharedStrings.xml><?xml version="1.0" encoding="utf-8"?>
<sst xmlns="http://schemas.openxmlformats.org/spreadsheetml/2006/main" count="341" uniqueCount="216">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</sst>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0" borderId="12" xfId="0" applyFont="1" applyBorder="1"/>
    <xf numFmtId="187" fontId="11" fillId="4" borderId="13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2" fontId="1" fillId="4" borderId="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5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" fillId="4" borderId="16" xfId="0" applyNumberFormat="1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center"/>
    </xf>
    <xf numFmtId="0" fontId="14" fillId="3" borderId="7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14" fillId="3" borderId="10" xfId="0" applyNumberFormat="1" applyFont="1" applyFill="1" applyBorder="1" applyAlignment="1">
      <alignment horizontal="center" vertical="top" wrapText="1"/>
    </xf>
    <xf numFmtId="188" fontId="14" fillId="3" borderId="10" xfId="0" applyNumberFormat="1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1" fillId="4" borderId="9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/>
    <xf numFmtId="0" fontId="5" fillId="2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right" vertical="top"/>
    </xf>
    <xf numFmtId="0" fontId="19" fillId="4" borderId="5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left" vertical="center"/>
    </xf>
    <xf numFmtId="0" fontId="6" fillId="0" borderId="20" xfId="0" applyFont="1" applyBorder="1"/>
    <xf numFmtId="0" fontId="3" fillId="12" borderId="6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" fontId="1" fillId="0" borderId="22" xfId="0" applyNumberFormat="1" applyFont="1" applyBorder="1" applyAlignment="1">
      <alignment horizontal="center"/>
    </xf>
    <xf numFmtId="2" fontId="3" fillId="13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3" fillId="14" borderId="23" xfId="0" applyFont="1" applyFill="1" applyBorder="1" applyAlignment="1">
      <alignment vertical="center"/>
    </xf>
    <xf numFmtId="0" fontId="3" fillId="14" borderId="24" xfId="0" applyFont="1" applyFill="1" applyBorder="1" applyAlignment="1">
      <alignment vertical="center"/>
    </xf>
    <xf numFmtId="1" fontId="3" fillId="14" borderId="17" xfId="0" applyNumberFormat="1" applyFont="1" applyFill="1" applyBorder="1" applyAlignment="1">
      <alignment horizontal="center"/>
    </xf>
    <xf numFmtId="2" fontId="3" fillId="14" borderId="17" xfId="0" applyNumberFormat="1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left" vertical="center"/>
    </xf>
    <xf numFmtId="0" fontId="6" fillId="0" borderId="23" xfId="0" applyFont="1" applyBorder="1"/>
    <xf numFmtId="0" fontId="1" fillId="12" borderId="24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1" fillId="12" borderId="24" xfId="0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3" fillId="14" borderId="23" xfId="0" applyFont="1" applyFill="1" applyBorder="1" applyAlignment="1">
      <alignment horizontal="left" vertical="center" wrapText="1"/>
    </xf>
    <xf numFmtId="49" fontId="3" fillId="14" borderId="23" xfId="0" applyNumberFormat="1" applyFont="1" applyFill="1" applyBorder="1" applyAlignment="1">
      <alignment vertical="center" wrapText="1"/>
    </xf>
    <xf numFmtId="0" fontId="1" fillId="14" borderId="24" xfId="0" applyFont="1" applyFill="1" applyBorder="1" applyAlignment="1">
      <alignment vertical="center" wrapText="1"/>
    </xf>
    <xf numFmtId="0" fontId="3" fillId="14" borderId="25" xfId="0" applyFont="1" applyFill="1" applyBorder="1" applyAlignment="1">
      <alignment horizontal="center"/>
    </xf>
    <xf numFmtId="1" fontId="3" fillId="14" borderId="25" xfId="0" applyNumberFormat="1" applyFont="1" applyFill="1" applyBorder="1" applyAlignment="1">
      <alignment horizontal="center"/>
    </xf>
    <xf numFmtId="0" fontId="1" fillId="12" borderId="24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/>
    </xf>
    <xf numFmtId="0" fontId="3" fillId="12" borderId="2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22" fillId="4" borderId="0" xfId="0" applyFont="1" applyFill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1" fontId="3" fillId="14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14" borderId="22" xfId="0" applyFont="1" applyFill="1" applyBorder="1" applyAlignment="1">
      <alignment horizontal="left" vertical="center"/>
    </xf>
    <xf numFmtId="0" fontId="6" fillId="0" borderId="24" xfId="0" applyFont="1" applyBorder="1"/>
    <xf numFmtId="0" fontId="1" fillId="0" borderId="29" xfId="0" applyFont="1" applyBorder="1"/>
    <xf numFmtId="1" fontId="3" fillId="14" borderId="21" xfId="0" applyNumberFormat="1" applyFont="1" applyFill="1" applyBorder="1" applyAlignment="1">
      <alignment horizontal="center"/>
    </xf>
    <xf numFmtId="1" fontId="1" fillId="12" borderId="22" xfId="0" applyNumberFormat="1" applyFont="1" applyFill="1" applyBorder="1" applyAlignment="1">
      <alignment horizontal="center"/>
    </xf>
    <xf numFmtId="1" fontId="3" fillId="12" borderId="17" xfId="0" applyNumberFormat="1" applyFont="1" applyFill="1" applyBorder="1" applyAlignment="1">
      <alignment horizontal="center"/>
    </xf>
    <xf numFmtId="49" fontId="1" fillId="0" borderId="23" xfId="0" applyNumberFormat="1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/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2" fontId="3" fillId="14" borderId="32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" fontId="3" fillId="6" borderId="36" xfId="0" applyNumberFormat="1" applyFont="1" applyFill="1" applyBorder="1" applyAlignment="1">
      <alignment horizontal="center"/>
    </xf>
    <xf numFmtId="2" fontId="3" fillId="6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4" topLeftCell="D11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625" defaultRowHeight="15" customHeight="1" x14ac:dyDescent="0.4"/>
  <cols>
    <col min="1" max="1" width="9.625" style="6" customWidth="1"/>
    <col min="2" max="2" width="11.875" style="6" customWidth="1"/>
    <col min="3" max="3" width="22.875" style="6" customWidth="1"/>
    <col min="4" max="4" width="9" style="6" customWidth="1"/>
    <col min="5" max="5" width="30.375" style="6" customWidth="1"/>
    <col min="6" max="6" width="30.125" style="6" customWidth="1"/>
    <col min="7" max="7" width="17.625" style="6" customWidth="1"/>
    <col min="8" max="8" width="15.625" style="6" customWidth="1"/>
    <col min="9" max="9" width="17" style="6" customWidth="1"/>
    <col min="10" max="10" width="26.125" style="6" customWidth="1"/>
    <col min="11" max="11" width="42.625" style="6" customWidth="1"/>
    <col min="12" max="12" width="18.375" style="6" customWidth="1"/>
    <col min="13" max="36" width="9" style="6" customWidth="1"/>
    <col min="37" max="37" width="12.625" style="6" customWidth="1"/>
    <col min="38" max="16384" width="12.625" style="6"/>
  </cols>
  <sheetData>
    <row r="1" spans="1:36" ht="26.2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3" t="s">
        <v>5</v>
      </c>
      <c r="I2" s="14"/>
      <c r="J2" s="15"/>
      <c r="K2" s="1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8" x14ac:dyDescent="0.4">
      <c r="A4" s="20" t="s">
        <v>11</v>
      </c>
      <c r="B4" s="21" t="s">
        <v>12</v>
      </c>
      <c r="C4" s="19"/>
      <c r="D4" s="22" t="s">
        <v>13</v>
      </c>
      <c r="E4" s="23" t="s">
        <v>14</v>
      </c>
      <c r="F4" s="23" t="s">
        <v>15</v>
      </c>
      <c r="G4" s="20" t="s">
        <v>16</v>
      </c>
      <c r="H4" s="23" t="s">
        <v>17</v>
      </c>
      <c r="I4" s="23" t="s">
        <v>18</v>
      </c>
      <c r="J4" s="24" t="s">
        <v>19</v>
      </c>
      <c r="K4" s="2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3.25" customHeight="1" x14ac:dyDescent="0.4">
      <c r="A5" s="25">
        <v>1</v>
      </c>
      <c r="B5" s="26" t="s">
        <v>21</v>
      </c>
      <c r="C5" s="27"/>
      <c r="D5" s="28">
        <v>92.5</v>
      </c>
      <c r="E5" s="29">
        <v>626</v>
      </c>
      <c r="F5" s="29">
        <v>654</v>
      </c>
      <c r="G5" s="30">
        <f t="shared" ref="G5:G19" si="0">IFERROR(IF(E5&gt;0,ROUND((E5/F5)*100,2),"N/A"),0)</f>
        <v>95.72</v>
      </c>
      <c r="H5" s="31">
        <f t="shared" ref="H5:H19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 t="shared" ref="I5:I19" si="2">IF(H5=5,"ü","û")</f>
        <v>ü</v>
      </c>
      <c r="J5" s="33">
        <v>95.72</v>
      </c>
      <c r="K5" s="34" t="s">
        <v>22</v>
      </c>
      <c r="L5" s="35"/>
      <c r="M5" s="7" t="s">
        <v>23</v>
      </c>
      <c r="N5" s="7"/>
      <c r="O5" s="7"/>
      <c r="P5" s="7"/>
      <c r="Q5" s="36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7">
        <v>2</v>
      </c>
      <c r="B6" s="38" t="s">
        <v>24</v>
      </c>
      <c r="C6" s="19"/>
      <c r="D6" s="39">
        <v>92.5</v>
      </c>
      <c r="E6" s="34">
        <v>580</v>
      </c>
      <c r="F6" s="34">
        <v>607</v>
      </c>
      <c r="G6" s="40">
        <f t="shared" si="0"/>
        <v>95.55</v>
      </c>
      <c r="H6" s="41">
        <f t="shared" si="1"/>
        <v>5</v>
      </c>
      <c r="I6" s="42" t="str">
        <f t="shared" si="2"/>
        <v>ü</v>
      </c>
      <c r="J6" s="43">
        <v>96.87</v>
      </c>
      <c r="K6" s="34" t="s">
        <v>22</v>
      </c>
      <c r="L6" s="35"/>
      <c r="M6" s="44" t="s">
        <v>25</v>
      </c>
      <c r="N6" s="44" t="s">
        <v>26</v>
      </c>
      <c r="O6" s="44" t="s">
        <v>27</v>
      </c>
      <c r="P6" s="44" t="s">
        <v>28</v>
      </c>
      <c r="Q6" s="44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45">
        <v>3</v>
      </c>
      <c r="B7" s="38" t="s">
        <v>30</v>
      </c>
      <c r="C7" s="19"/>
      <c r="D7" s="39">
        <v>92.5</v>
      </c>
      <c r="E7" s="34">
        <v>714</v>
      </c>
      <c r="F7" s="34">
        <v>765</v>
      </c>
      <c r="G7" s="40">
        <f t="shared" si="0"/>
        <v>93.33</v>
      </c>
      <c r="H7" s="41">
        <f t="shared" si="1"/>
        <v>5</v>
      </c>
      <c r="I7" s="42" t="str">
        <f t="shared" si="2"/>
        <v>ü</v>
      </c>
      <c r="J7" s="43">
        <v>93.33</v>
      </c>
      <c r="K7" s="34" t="s">
        <v>22</v>
      </c>
      <c r="L7" s="35"/>
      <c r="M7" s="46">
        <v>91.5</v>
      </c>
      <c r="N7" s="46">
        <v>91.75</v>
      </c>
      <c r="O7" s="46">
        <v>92</v>
      </c>
      <c r="P7" s="46">
        <v>92.25</v>
      </c>
      <c r="Q7" s="46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7">
        <v>4</v>
      </c>
      <c r="B8" s="47" t="s">
        <v>31</v>
      </c>
      <c r="C8" s="19"/>
      <c r="D8" s="39">
        <v>92.5</v>
      </c>
      <c r="E8" s="48">
        <v>822</v>
      </c>
      <c r="F8" s="34">
        <v>871</v>
      </c>
      <c r="G8" s="40">
        <f t="shared" si="0"/>
        <v>94.37</v>
      </c>
      <c r="H8" s="41">
        <f t="shared" si="1"/>
        <v>5</v>
      </c>
      <c r="I8" s="42" t="str">
        <f t="shared" si="2"/>
        <v>ü</v>
      </c>
      <c r="J8" s="43">
        <v>94.37</v>
      </c>
      <c r="K8" s="34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4">
      <c r="A9" s="45">
        <v>5</v>
      </c>
      <c r="B9" s="47" t="s">
        <v>32</v>
      </c>
      <c r="C9" s="19"/>
      <c r="D9" s="39">
        <v>92.5</v>
      </c>
      <c r="E9" s="34">
        <v>279</v>
      </c>
      <c r="F9" s="34">
        <v>304</v>
      </c>
      <c r="G9" s="40">
        <f t="shared" si="0"/>
        <v>91.78</v>
      </c>
      <c r="H9" s="41">
        <f t="shared" si="1"/>
        <v>2.1200000000000045</v>
      </c>
      <c r="I9" s="42" t="str">
        <f t="shared" si="2"/>
        <v>û</v>
      </c>
      <c r="J9" s="43">
        <v>91.78</v>
      </c>
      <c r="K9" s="34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55000000000000004">
      <c r="A10" s="37">
        <v>6</v>
      </c>
      <c r="B10" s="47" t="s">
        <v>33</v>
      </c>
      <c r="C10" s="19"/>
      <c r="D10" s="39">
        <v>92.5</v>
      </c>
      <c r="E10" s="34">
        <v>470</v>
      </c>
      <c r="F10" s="34">
        <v>499</v>
      </c>
      <c r="G10" s="40">
        <f t="shared" si="0"/>
        <v>94.19</v>
      </c>
      <c r="H10" s="41">
        <f t="shared" si="1"/>
        <v>5</v>
      </c>
      <c r="I10" s="42" t="str">
        <f t="shared" si="2"/>
        <v>ü</v>
      </c>
      <c r="J10" s="43">
        <v>93.99</v>
      </c>
      <c r="K10" s="34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45">
        <v>7</v>
      </c>
      <c r="B11" s="47" t="s">
        <v>34</v>
      </c>
      <c r="C11" s="19"/>
      <c r="D11" s="39">
        <v>92.5</v>
      </c>
      <c r="E11" s="34">
        <v>238</v>
      </c>
      <c r="F11" s="34">
        <v>248</v>
      </c>
      <c r="G11" s="40">
        <f t="shared" si="0"/>
        <v>95.97</v>
      </c>
      <c r="H11" s="41">
        <f t="shared" si="1"/>
        <v>5</v>
      </c>
      <c r="I11" s="42" t="str">
        <f t="shared" si="2"/>
        <v>ü</v>
      </c>
      <c r="J11" s="43">
        <v>95.97</v>
      </c>
      <c r="K11" s="34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37">
        <v>8</v>
      </c>
      <c r="B12" s="47" t="s">
        <v>35</v>
      </c>
      <c r="C12" s="19"/>
      <c r="D12" s="39">
        <v>92.5</v>
      </c>
      <c r="E12" s="34">
        <v>115</v>
      </c>
      <c r="F12" s="34">
        <v>122</v>
      </c>
      <c r="G12" s="40">
        <f t="shared" si="0"/>
        <v>94.26</v>
      </c>
      <c r="H12" s="41">
        <f t="shared" si="1"/>
        <v>5</v>
      </c>
      <c r="I12" s="42" t="str">
        <f t="shared" si="2"/>
        <v>ü</v>
      </c>
      <c r="J12" s="43">
        <v>94.26</v>
      </c>
      <c r="K12" s="34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45">
        <v>9</v>
      </c>
      <c r="B13" s="47" t="s">
        <v>36</v>
      </c>
      <c r="C13" s="19"/>
      <c r="D13" s="39">
        <v>92.5</v>
      </c>
      <c r="E13" s="34">
        <v>277</v>
      </c>
      <c r="F13" s="34">
        <v>287</v>
      </c>
      <c r="G13" s="40">
        <f t="shared" si="0"/>
        <v>96.52</v>
      </c>
      <c r="H13" s="41">
        <f t="shared" si="1"/>
        <v>5</v>
      </c>
      <c r="I13" s="42" t="str">
        <f t="shared" si="2"/>
        <v>ü</v>
      </c>
      <c r="J13" s="43">
        <v>96.52</v>
      </c>
      <c r="K13" s="34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37">
        <v>10</v>
      </c>
      <c r="B14" s="47" t="s">
        <v>37</v>
      </c>
      <c r="C14" s="19"/>
      <c r="D14" s="39">
        <v>92.5</v>
      </c>
      <c r="E14" s="34">
        <v>707</v>
      </c>
      <c r="F14" s="34">
        <v>738</v>
      </c>
      <c r="G14" s="40">
        <f t="shared" si="0"/>
        <v>95.8</v>
      </c>
      <c r="H14" s="41">
        <f t="shared" si="1"/>
        <v>5</v>
      </c>
      <c r="I14" s="42" t="str">
        <f t="shared" si="2"/>
        <v>ü</v>
      </c>
      <c r="J14" s="43">
        <v>95.8</v>
      </c>
      <c r="K14" s="34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45">
        <v>11</v>
      </c>
      <c r="B15" s="47" t="s">
        <v>38</v>
      </c>
      <c r="C15" s="19"/>
      <c r="D15" s="39">
        <v>92.5</v>
      </c>
      <c r="E15" s="34">
        <v>99</v>
      </c>
      <c r="F15" s="34">
        <v>106</v>
      </c>
      <c r="G15" s="40">
        <f t="shared" si="0"/>
        <v>93.4</v>
      </c>
      <c r="H15" s="41">
        <f t="shared" si="1"/>
        <v>5</v>
      </c>
      <c r="I15" s="42" t="str">
        <f t="shared" si="2"/>
        <v>ü</v>
      </c>
      <c r="J15" s="43">
        <v>93.4</v>
      </c>
      <c r="K15" s="34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55000000000000004">
      <c r="A16" s="37">
        <v>12</v>
      </c>
      <c r="B16" s="47" t="s">
        <v>39</v>
      </c>
      <c r="C16" s="19"/>
      <c r="D16" s="39">
        <v>92.5</v>
      </c>
      <c r="E16" s="34">
        <v>775</v>
      </c>
      <c r="F16" s="34">
        <v>799</v>
      </c>
      <c r="G16" s="40">
        <f t="shared" si="0"/>
        <v>97</v>
      </c>
      <c r="H16" s="41">
        <f t="shared" si="1"/>
        <v>5</v>
      </c>
      <c r="I16" s="42" t="str">
        <f t="shared" si="2"/>
        <v>ü</v>
      </c>
      <c r="J16" s="43">
        <v>97</v>
      </c>
      <c r="K16" s="34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3.25" customHeight="1" x14ac:dyDescent="0.4">
      <c r="A17" s="45">
        <v>13</v>
      </c>
      <c r="B17" s="47" t="s">
        <v>40</v>
      </c>
      <c r="C17" s="19"/>
      <c r="D17" s="39">
        <v>92.5</v>
      </c>
      <c r="E17" s="34">
        <v>197</v>
      </c>
      <c r="F17" s="34">
        <v>202</v>
      </c>
      <c r="G17" s="40">
        <f t="shared" si="0"/>
        <v>97.52</v>
      </c>
      <c r="H17" s="41">
        <f t="shared" si="1"/>
        <v>5</v>
      </c>
      <c r="I17" s="42" t="str">
        <f t="shared" si="2"/>
        <v>ü</v>
      </c>
      <c r="J17" s="43">
        <v>97.52</v>
      </c>
      <c r="K17" s="34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 ht="23.25" customHeight="1" x14ac:dyDescent="0.55000000000000004">
      <c r="A18" s="37">
        <v>14</v>
      </c>
      <c r="B18" s="47" t="s">
        <v>41</v>
      </c>
      <c r="C18" s="19"/>
      <c r="D18" s="39">
        <v>92.5</v>
      </c>
      <c r="E18" s="34">
        <v>624</v>
      </c>
      <c r="F18" s="34">
        <v>649</v>
      </c>
      <c r="G18" s="40">
        <f t="shared" si="0"/>
        <v>96.15</v>
      </c>
      <c r="H18" s="41">
        <f t="shared" si="1"/>
        <v>5</v>
      </c>
      <c r="I18" s="42" t="str">
        <f t="shared" si="2"/>
        <v>ü</v>
      </c>
      <c r="J18" s="43">
        <v>97.53</v>
      </c>
      <c r="K18" s="34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7" ht="24" customHeight="1" x14ac:dyDescent="0.4">
      <c r="A19" s="49" t="s">
        <v>42</v>
      </c>
      <c r="B19" s="18"/>
      <c r="C19" s="19"/>
      <c r="D19" s="50">
        <v>92.5</v>
      </c>
      <c r="E19" s="51">
        <f t="shared" ref="E19:F19" si="3">SUM(E5:E18)</f>
        <v>6523</v>
      </c>
      <c r="F19" s="51">
        <f t="shared" si="3"/>
        <v>6851</v>
      </c>
      <c r="G19" s="52">
        <f t="shared" si="0"/>
        <v>95.21</v>
      </c>
      <c r="H19" s="53">
        <f t="shared" si="1"/>
        <v>5</v>
      </c>
      <c r="I19" s="54" t="str">
        <f t="shared" si="2"/>
        <v>ü</v>
      </c>
      <c r="J19" s="51"/>
      <c r="K19" s="5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4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15.75" customHeight="1" x14ac:dyDescent="0.4">
      <c r="A21" s="55" t="s">
        <v>43</v>
      </c>
      <c r="B21" s="5"/>
      <c r="C21" s="56" t="s">
        <v>44</v>
      </c>
      <c r="D21" s="2"/>
      <c r="E21" s="2"/>
      <c r="F21" s="5"/>
      <c r="G21" s="57" t="s">
        <v>2</v>
      </c>
      <c r="H21" s="58" t="s">
        <v>45</v>
      </c>
      <c r="I21" s="58" t="s">
        <v>18</v>
      </c>
      <c r="J21" s="59" t="s">
        <v>19</v>
      </c>
      <c r="K21" s="60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7" ht="34.5" customHeight="1" x14ac:dyDescent="0.4">
      <c r="A22" s="61"/>
      <c r="B22" s="27"/>
      <c r="C22" s="61"/>
      <c r="D22" s="62"/>
      <c r="E22" s="62"/>
      <c r="F22" s="27"/>
      <c r="G22" s="63">
        <v>5</v>
      </c>
      <c r="H22" s="64">
        <v>5</v>
      </c>
      <c r="I22" s="65" t="str">
        <f>IF(H22=5,"ü","û")</f>
        <v>ü</v>
      </c>
      <c r="J22" s="66">
        <v>5</v>
      </c>
      <c r="K22" s="6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ht="24" customHeight="1" x14ac:dyDescent="0.75">
      <c r="A23" s="68" t="s">
        <v>46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</row>
    <row r="24" spans="1:37" ht="24" customHeight="1" x14ac:dyDescent="0.4">
      <c r="A24" s="35" t="str">
        <f t="shared" ref="A24:B39" si="4">A4</f>
        <v>ลำดับ</v>
      </c>
      <c r="B24" s="7" t="str">
        <f t="shared" si="4"/>
        <v>หน่วยงาน</v>
      </c>
      <c r="C24" s="7" t="e">
        <f>#REF!</f>
        <v>#REF!</v>
      </c>
      <c r="D24" s="7" t="str">
        <f t="shared" ref="D24:G24" si="5">D4</f>
        <v>เป้าหมาย</v>
      </c>
      <c r="E24" s="7" t="str">
        <f t="shared" si="5"/>
        <v>จำนวนนักศึกษาที่ลงทะเบียนต่อเนื่อง 
1 ใน 4 ของหลักสูตร</v>
      </c>
      <c r="F24" s="7" t="str">
        <f t="shared" si="5"/>
        <v>จำนวนนักศึกษาแรกเข้าทั้งหมด</v>
      </c>
      <c r="G24" s="7" t="str">
        <f t="shared" si="5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7" ht="24" customHeight="1" x14ac:dyDescent="0.4">
      <c r="A25" s="35">
        <f t="shared" si="4"/>
        <v>1</v>
      </c>
      <c r="B25" s="7" t="s">
        <v>47</v>
      </c>
      <c r="C25" s="7">
        <f t="shared" ref="C25:G39" si="6">C5</f>
        <v>0</v>
      </c>
      <c r="D25" s="70">
        <f t="shared" si="6"/>
        <v>92.5</v>
      </c>
      <c r="E25" s="7">
        <f t="shared" si="6"/>
        <v>626</v>
      </c>
      <c r="F25" s="7">
        <f t="shared" si="6"/>
        <v>654</v>
      </c>
      <c r="G25" s="36">
        <f t="shared" si="6"/>
        <v>95.72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ht="24" customHeight="1" x14ac:dyDescent="0.4">
      <c r="A26" s="35">
        <f t="shared" si="4"/>
        <v>2</v>
      </c>
      <c r="B26" s="7" t="s">
        <v>48</v>
      </c>
      <c r="C26" s="7">
        <f t="shared" si="6"/>
        <v>0</v>
      </c>
      <c r="D26" s="70">
        <f t="shared" si="6"/>
        <v>92.5</v>
      </c>
      <c r="E26" s="7">
        <f t="shared" si="6"/>
        <v>580</v>
      </c>
      <c r="F26" s="7">
        <f t="shared" si="6"/>
        <v>607</v>
      </c>
      <c r="G26" s="36">
        <f t="shared" si="6"/>
        <v>95.55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4" customHeight="1" x14ac:dyDescent="0.4">
      <c r="A27" s="35">
        <f t="shared" si="4"/>
        <v>3</v>
      </c>
      <c r="B27" s="7" t="s">
        <v>49</v>
      </c>
      <c r="C27" s="7">
        <f t="shared" si="6"/>
        <v>0</v>
      </c>
      <c r="D27" s="70">
        <f t="shared" si="6"/>
        <v>92.5</v>
      </c>
      <c r="E27" s="7">
        <f t="shared" si="6"/>
        <v>714</v>
      </c>
      <c r="F27" s="7">
        <f t="shared" si="6"/>
        <v>765</v>
      </c>
      <c r="G27" s="36">
        <f t="shared" si="6"/>
        <v>93.33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24" customHeight="1" x14ac:dyDescent="0.4">
      <c r="A28" s="35">
        <f t="shared" si="4"/>
        <v>4</v>
      </c>
      <c r="B28" s="7" t="s">
        <v>50</v>
      </c>
      <c r="C28" s="7">
        <f t="shared" si="6"/>
        <v>0</v>
      </c>
      <c r="D28" s="70">
        <f t="shared" si="6"/>
        <v>92.5</v>
      </c>
      <c r="E28" s="71">
        <f t="shared" si="6"/>
        <v>822</v>
      </c>
      <c r="F28" s="7">
        <f t="shared" si="6"/>
        <v>871</v>
      </c>
      <c r="G28" s="36">
        <f t="shared" si="6"/>
        <v>94.37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7" ht="24" customHeight="1" x14ac:dyDescent="0.4">
      <c r="A29" s="35">
        <f t="shared" si="4"/>
        <v>5</v>
      </c>
      <c r="B29" s="7" t="s">
        <v>51</v>
      </c>
      <c r="C29" s="7">
        <f t="shared" si="6"/>
        <v>0</v>
      </c>
      <c r="D29" s="70">
        <f t="shared" si="6"/>
        <v>92.5</v>
      </c>
      <c r="E29" s="7">
        <f t="shared" si="6"/>
        <v>279</v>
      </c>
      <c r="F29" s="7">
        <f t="shared" si="6"/>
        <v>304</v>
      </c>
      <c r="G29" s="36">
        <f t="shared" si="6"/>
        <v>91.78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ht="24" customHeight="1" x14ac:dyDescent="0.4">
      <c r="A30" s="35">
        <f t="shared" si="4"/>
        <v>6</v>
      </c>
      <c r="B30" s="7" t="s">
        <v>52</v>
      </c>
      <c r="C30" s="7">
        <f t="shared" si="6"/>
        <v>0</v>
      </c>
      <c r="D30" s="70">
        <f t="shared" si="6"/>
        <v>92.5</v>
      </c>
      <c r="E30" s="7">
        <f t="shared" si="6"/>
        <v>470</v>
      </c>
      <c r="F30" s="7">
        <f t="shared" si="6"/>
        <v>499</v>
      </c>
      <c r="G30" s="36">
        <f t="shared" si="6"/>
        <v>94.19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24" customHeight="1" x14ac:dyDescent="0.4">
      <c r="A31" s="35">
        <f t="shared" si="4"/>
        <v>7</v>
      </c>
      <c r="B31" s="7" t="s">
        <v>53</v>
      </c>
      <c r="C31" s="7">
        <f t="shared" si="6"/>
        <v>0</v>
      </c>
      <c r="D31" s="70">
        <f t="shared" si="6"/>
        <v>92.5</v>
      </c>
      <c r="E31" s="7">
        <f t="shared" si="6"/>
        <v>238</v>
      </c>
      <c r="F31" s="7">
        <f t="shared" si="6"/>
        <v>248</v>
      </c>
      <c r="G31" s="36">
        <f t="shared" si="6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24" customHeight="1" x14ac:dyDescent="0.4">
      <c r="A32" s="35">
        <f t="shared" si="4"/>
        <v>8</v>
      </c>
      <c r="B32" s="7" t="s">
        <v>54</v>
      </c>
      <c r="C32" s="7">
        <f t="shared" si="6"/>
        <v>0</v>
      </c>
      <c r="D32" s="70">
        <f t="shared" si="6"/>
        <v>92.5</v>
      </c>
      <c r="E32" s="7">
        <f t="shared" si="6"/>
        <v>115</v>
      </c>
      <c r="F32" s="7">
        <f t="shared" si="6"/>
        <v>122</v>
      </c>
      <c r="G32" s="36">
        <f t="shared" si="6"/>
        <v>94.26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35">
        <f t="shared" si="4"/>
        <v>9</v>
      </c>
      <c r="B33" s="7" t="s">
        <v>55</v>
      </c>
      <c r="C33" s="7">
        <f t="shared" si="6"/>
        <v>0</v>
      </c>
      <c r="D33" s="70">
        <f t="shared" si="6"/>
        <v>92.5</v>
      </c>
      <c r="E33" s="7">
        <f t="shared" si="6"/>
        <v>277</v>
      </c>
      <c r="F33" s="7">
        <f t="shared" si="6"/>
        <v>287</v>
      </c>
      <c r="G33" s="36">
        <f t="shared" si="6"/>
        <v>96.52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35">
        <f t="shared" si="4"/>
        <v>10</v>
      </c>
      <c r="B34" s="7" t="s">
        <v>56</v>
      </c>
      <c r="C34" s="7">
        <f t="shared" si="6"/>
        <v>0</v>
      </c>
      <c r="D34" s="70">
        <f t="shared" si="6"/>
        <v>92.5</v>
      </c>
      <c r="E34" s="7">
        <f t="shared" si="6"/>
        <v>707</v>
      </c>
      <c r="F34" s="7">
        <f t="shared" si="6"/>
        <v>738</v>
      </c>
      <c r="G34" s="36">
        <f t="shared" si="6"/>
        <v>95.8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35">
        <f t="shared" si="4"/>
        <v>11</v>
      </c>
      <c r="B35" s="7" t="s">
        <v>57</v>
      </c>
      <c r="C35" s="7">
        <f t="shared" si="6"/>
        <v>0</v>
      </c>
      <c r="D35" s="70">
        <f t="shared" si="6"/>
        <v>92.5</v>
      </c>
      <c r="E35" s="7">
        <f t="shared" si="6"/>
        <v>99</v>
      </c>
      <c r="F35" s="7">
        <f t="shared" si="6"/>
        <v>106</v>
      </c>
      <c r="G35" s="36">
        <f t="shared" si="6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35">
        <f t="shared" si="4"/>
        <v>12</v>
      </c>
      <c r="B36" s="7" t="s">
        <v>58</v>
      </c>
      <c r="C36" s="7">
        <f t="shared" si="6"/>
        <v>0</v>
      </c>
      <c r="D36" s="70">
        <f t="shared" si="6"/>
        <v>92.5</v>
      </c>
      <c r="E36" s="7">
        <f t="shared" si="6"/>
        <v>775</v>
      </c>
      <c r="F36" s="7">
        <f t="shared" si="6"/>
        <v>799</v>
      </c>
      <c r="G36" s="36">
        <f t="shared" si="6"/>
        <v>97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35">
        <f t="shared" si="4"/>
        <v>13</v>
      </c>
      <c r="B37" s="7" t="s">
        <v>59</v>
      </c>
      <c r="C37" s="7">
        <f t="shared" si="6"/>
        <v>0</v>
      </c>
      <c r="D37" s="70">
        <f t="shared" si="6"/>
        <v>92.5</v>
      </c>
      <c r="E37" s="7">
        <f t="shared" si="6"/>
        <v>197</v>
      </c>
      <c r="F37" s="7">
        <f t="shared" si="6"/>
        <v>202</v>
      </c>
      <c r="G37" s="36">
        <f t="shared" si="6"/>
        <v>97.52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35">
        <f t="shared" si="4"/>
        <v>14</v>
      </c>
      <c r="B38" s="7" t="s">
        <v>60</v>
      </c>
      <c r="C38" s="7">
        <f t="shared" si="6"/>
        <v>0</v>
      </c>
      <c r="D38" s="70">
        <f t="shared" si="6"/>
        <v>92.5</v>
      </c>
      <c r="E38" s="7">
        <f t="shared" si="6"/>
        <v>624</v>
      </c>
      <c r="F38" s="7">
        <f t="shared" si="6"/>
        <v>649</v>
      </c>
      <c r="G38" s="36">
        <f t="shared" si="6"/>
        <v>96.15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35" t="str">
        <f t="shared" si="4"/>
        <v>ระดับมหาวิทยาลัย</v>
      </c>
      <c r="B39" s="7" t="s">
        <v>61</v>
      </c>
      <c r="C39" s="7">
        <f t="shared" si="6"/>
        <v>0</v>
      </c>
      <c r="D39" s="70">
        <f t="shared" si="6"/>
        <v>92.5</v>
      </c>
      <c r="E39" s="7">
        <f t="shared" si="6"/>
        <v>6523</v>
      </c>
      <c r="F39" s="7">
        <f t="shared" si="6"/>
        <v>6851</v>
      </c>
      <c r="G39" s="36">
        <f t="shared" si="6"/>
        <v>95.21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3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3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3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3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3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3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3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3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3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3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3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3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3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3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3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3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3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3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3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3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3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3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3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3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3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3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3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3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3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3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3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3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3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3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3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3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3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3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3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3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3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3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3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3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3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3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3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3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3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3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3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3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3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3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3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3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3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3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3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3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3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3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3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3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3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3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3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3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3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3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3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3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3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3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3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3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3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3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3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3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3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3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3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3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3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3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3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3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3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3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3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3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3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3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3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3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3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3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3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3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3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3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3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3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3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3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3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3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3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3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3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3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5" zoomScaleNormal="85" workbookViewId="0">
      <selection activeCell="J23" sqref="J23"/>
    </sheetView>
  </sheetViews>
  <sheetFormatPr defaultColWidth="12.625" defaultRowHeight="15" customHeight="1" x14ac:dyDescent="0.4"/>
  <cols>
    <col min="1" max="1" width="9.625" style="6" customWidth="1"/>
    <col min="2" max="2" width="28.375" style="6" customWidth="1"/>
    <col min="3" max="3" width="35.125" style="6" customWidth="1"/>
    <col min="4" max="4" width="43.125" style="6" customWidth="1"/>
    <col min="5" max="6" width="20.875" style="6" customWidth="1"/>
    <col min="7" max="7" width="21.125" style="6" customWidth="1"/>
    <col min="8" max="9" width="15.875" style="6" customWidth="1"/>
    <col min="10" max="27" width="9" style="6" customWidth="1"/>
    <col min="28" max="16384" width="12.625" style="6"/>
  </cols>
  <sheetData>
    <row r="1" spans="1:27" ht="24" customHeight="1" x14ac:dyDescent="0.4">
      <c r="A1" s="7"/>
      <c r="B1" s="73" t="s">
        <v>0</v>
      </c>
      <c r="C1" s="74" t="s">
        <v>1</v>
      </c>
      <c r="D1" s="75"/>
      <c r="E1" s="75"/>
      <c r="F1" s="76"/>
      <c r="G1" s="77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7"/>
      <c r="B2" s="78" t="s">
        <v>3</v>
      </c>
      <c r="C2" s="79" t="s">
        <v>4</v>
      </c>
      <c r="D2" s="79"/>
      <c r="E2" s="79"/>
      <c r="F2" s="11"/>
      <c r="G2" s="80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7" ht="24" customHeight="1" x14ac:dyDescent="0.4">
      <c r="A3" s="81"/>
      <c r="B3" s="82"/>
      <c r="C3" s="83"/>
      <c r="D3" s="83"/>
      <c r="E3" s="83"/>
      <c r="F3" s="84"/>
      <c r="G3" s="8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72" x14ac:dyDescent="0.4">
      <c r="A4" s="86" t="s">
        <v>11</v>
      </c>
      <c r="B4" s="86" t="s">
        <v>62</v>
      </c>
      <c r="C4" s="86" t="s">
        <v>63</v>
      </c>
      <c r="D4" s="86" t="s">
        <v>64</v>
      </c>
      <c r="E4" s="87" t="s">
        <v>14</v>
      </c>
      <c r="F4" s="87" t="s">
        <v>15</v>
      </c>
      <c r="G4" s="88" t="s">
        <v>16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21" customHeight="1" x14ac:dyDescent="0.55000000000000004">
      <c r="A5" s="89"/>
      <c r="B5" s="90" t="s">
        <v>65</v>
      </c>
      <c r="C5" s="91"/>
      <c r="D5" s="92"/>
      <c r="E5" s="93"/>
      <c r="F5" s="94"/>
      <c r="G5" s="9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21" customHeight="1" x14ac:dyDescent="0.55000000000000004">
      <c r="A6" s="96">
        <v>1</v>
      </c>
      <c r="B6" s="97" t="s">
        <v>66</v>
      </c>
      <c r="C6" s="98" t="s">
        <v>67</v>
      </c>
      <c r="D6" s="99" t="s">
        <v>68</v>
      </c>
      <c r="E6" s="48">
        <v>107</v>
      </c>
      <c r="F6" s="100">
        <v>109</v>
      </c>
      <c r="G6" s="101">
        <f t="shared" ref="G6:G12" si="0">IFERROR(ROUND((E6/F6)*100,2),0)</f>
        <v>98.17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21" customHeight="1" x14ac:dyDescent="0.55000000000000004">
      <c r="A7" s="102">
        <v>2</v>
      </c>
      <c r="B7" s="98"/>
      <c r="C7" s="98" t="s">
        <v>69</v>
      </c>
      <c r="D7" s="99" t="s">
        <v>68</v>
      </c>
      <c r="E7" s="48">
        <v>101</v>
      </c>
      <c r="F7" s="100">
        <v>106</v>
      </c>
      <c r="G7" s="101">
        <f t="shared" si="0"/>
        <v>95.28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21" customHeight="1" x14ac:dyDescent="0.55000000000000004">
      <c r="A8" s="102">
        <v>3</v>
      </c>
      <c r="B8" s="98"/>
      <c r="C8" s="98" t="s">
        <v>70</v>
      </c>
      <c r="D8" s="99" t="s">
        <v>68</v>
      </c>
      <c r="E8" s="48">
        <v>79</v>
      </c>
      <c r="F8" s="100">
        <v>81</v>
      </c>
      <c r="G8" s="101">
        <f t="shared" si="0"/>
        <v>97.53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21" customHeight="1" x14ac:dyDescent="0.55000000000000004">
      <c r="A9" s="102">
        <v>4</v>
      </c>
      <c r="B9" s="98"/>
      <c r="C9" s="98" t="s">
        <v>71</v>
      </c>
      <c r="D9" s="99" t="s">
        <v>68</v>
      </c>
      <c r="E9" s="48">
        <v>87</v>
      </c>
      <c r="F9" s="100">
        <v>90</v>
      </c>
      <c r="G9" s="101">
        <f t="shared" si="0"/>
        <v>96.67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21" customHeight="1" x14ac:dyDescent="0.55000000000000004">
      <c r="A10" s="102">
        <v>5</v>
      </c>
      <c r="B10" s="98"/>
      <c r="C10" s="98" t="s">
        <v>72</v>
      </c>
      <c r="D10" s="99" t="s">
        <v>68</v>
      </c>
      <c r="E10" s="48">
        <v>91</v>
      </c>
      <c r="F10" s="100">
        <v>92</v>
      </c>
      <c r="G10" s="101">
        <f t="shared" si="0"/>
        <v>98.91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21" customHeight="1" x14ac:dyDescent="0.55000000000000004">
      <c r="A11" s="102">
        <v>6</v>
      </c>
      <c r="B11" s="98"/>
      <c r="C11" s="103" t="s">
        <v>73</v>
      </c>
      <c r="D11" s="99" t="s">
        <v>68</v>
      </c>
      <c r="E11" s="48">
        <v>74</v>
      </c>
      <c r="F11" s="100">
        <v>80</v>
      </c>
      <c r="G11" s="101">
        <f t="shared" si="0"/>
        <v>92.5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21" customHeight="1" x14ac:dyDescent="0.55000000000000004">
      <c r="A12" s="102">
        <v>7</v>
      </c>
      <c r="B12" s="98"/>
      <c r="C12" s="98" t="s">
        <v>74</v>
      </c>
      <c r="D12" s="99" t="s">
        <v>68</v>
      </c>
      <c r="E12" s="48">
        <v>87</v>
      </c>
      <c r="F12" s="100">
        <v>96</v>
      </c>
      <c r="G12" s="101">
        <f t="shared" si="0"/>
        <v>90.63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21" customHeight="1" x14ac:dyDescent="0.55000000000000004">
      <c r="A13" s="102"/>
      <c r="B13" s="98" t="s">
        <v>75</v>
      </c>
      <c r="C13" s="104"/>
      <c r="D13" s="105"/>
      <c r="E13" s="48">
        <f t="shared" ref="E13:F13" si="1">SUM(E6:E12)</f>
        <v>626</v>
      </c>
      <c r="F13" s="48">
        <f t="shared" si="1"/>
        <v>654</v>
      </c>
      <c r="G13" s="101">
        <f>IFERROR(ROUND((E12/F12)*100,2),0)</f>
        <v>90.63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21" customHeight="1" x14ac:dyDescent="0.55000000000000004">
      <c r="A14" s="102">
        <v>8</v>
      </c>
      <c r="B14" s="98" t="s">
        <v>76</v>
      </c>
      <c r="C14" s="98"/>
      <c r="D14" s="99" t="s">
        <v>77</v>
      </c>
      <c r="E14" s="106"/>
      <c r="F14" s="100"/>
      <c r="G14" s="101">
        <f t="shared" ref="G14:G15" si="2">IFERROR(ROUND((E14/F14)*100,2),0)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21" customHeight="1" x14ac:dyDescent="0.55000000000000004">
      <c r="A15" s="102"/>
      <c r="B15" s="107" t="s">
        <v>78</v>
      </c>
      <c r="C15" s="107"/>
      <c r="D15" s="108"/>
      <c r="E15" s="109">
        <f t="shared" ref="E15:F15" si="3">SUM(E13:E14)</f>
        <v>626</v>
      </c>
      <c r="F15" s="109">
        <f t="shared" si="3"/>
        <v>654</v>
      </c>
      <c r="G15" s="110">
        <f t="shared" si="2"/>
        <v>95.72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21" customHeight="1" x14ac:dyDescent="0.55000000000000004">
      <c r="A16" s="111"/>
      <c r="B16" s="112" t="s">
        <v>79</v>
      </c>
      <c r="C16" s="113"/>
      <c r="D16" s="114"/>
      <c r="E16" s="115"/>
      <c r="F16" s="116"/>
      <c r="G16" s="9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21" customHeight="1" x14ac:dyDescent="0.55000000000000004">
      <c r="A17" s="102">
        <v>9</v>
      </c>
      <c r="B17" s="103" t="s">
        <v>80</v>
      </c>
      <c r="C17" s="117" t="s">
        <v>81</v>
      </c>
      <c r="D17" s="118" t="s">
        <v>82</v>
      </c>
      <c r="E17" s="106">
        <v>27</v>
      </c>
      <c r="F17" s="48">
        <v>30</v>
      </c>
      <c r="G17" s="101">
        <f t="shared" ref="G17:G27" si="4">IFERROR(ROUND((E17/F17)*100,2),0)</f>
        <v>90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21" customHeight="1" x14ac:dyDescent="0.55000000000000004">
      <c r="A18" s="102"/>
      <c r="B18" s="103"/>
      <c r="C18" s="119" t="s">
        <v>83</v>
      </c>
      <c r="D18" s="118" t="s">
        <v>82</v>
      </c>
      <c r="E18" s="106">
        <v>19</v>
      </c>
      <c r="F18" s="48">
        <v>19</v>
      </c>
      <c r="G18" s="101">
        <f t="shared" si="4"/>
        <v>100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21" customHeight="1" x14ac:dyDescent="0.55000000000000004">
      <c r="A19" s="102">
        <v>10</v>
      </c>
      <c r="B19" s="98"/>
      <c r="C19" s="119" t="s">
        <v>84</v>
      </c>
      <c r="D19" s="118" t="s">
        <v>85</v>
      </c>
      <c r="E19" s="120">
        <v>66</v>
      </c>
      <c r="F19" s="100">
        <v>70</v>
      </c>
      <c r="G19" s="101">
        <f t="shared" si="4"/>
        <v>94.29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21" customHeight="1" x14ac:dyDescent="0.55000000000000004">
      <c r="A20" s="102">
        <v>11</v>
      </c>
      <c r="B20" s="98"/>
      <c r="C20" s="119" t="s">
        <v>86</v>
      </c>
      <c r="D20" s="118" t="s">
        <v>85</v>
      </c>
      <c r="E20" s="106">
        <v>93</v>
      </c>
      <c r="F20" s="121">
        <v>94</v>
      </c>
      <c r="G20" s="101">
        <f t="shared" si="4"/>
        <v>98.94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21" customHeight="1" x14ac:dyDescent="0.55000000000000004">
      <c r="A21" s="102">
        <v>12</v>
      </c>
      <c r="B21" s="98"/>
      <c r="C21" s="119" t="s">
        <v>87</v>
      </c>
      <c r="D21" s="118" t="s">
        <v>85</v>
      </c>
      <c r="E21" s="106">
        <v>39</v>
      </c>
      <c r="F21" s="100">
        <v>43</v>
      </c>
      <c r="G21" s="101">
        <f t="shared" si="4"/>
        <v>90.7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21" customHeight="1" x14ac:dyDescent="0.55000000000000004">
      <c r="A22" s="102">
        <v>13</v>
      </c>
      <c r="B22" s="98"/>
      <c r="C22" s="119" t="s">
        <v>88</v>
      </c>
      <c r="D22" s="118" t="s">
        <v>85</v>
      </c>
      <c r="E22" s="106">
        <v>20</v>
      </c>
      <c r="F22" s="100">
        <v>22</v>
      </c>
      <c r="G22" s="101">
        <f t="shared" si="4"/>
        <v>90.91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21" customHeight="1" x14ac:dyDescent="0.55000000000000004">
      <c r="A23" s="102">
        <v>14</v>
      </c>
      <c r="B23" s="98"/>
      <c r="C23" s="119" t="s">
        <v>89</v>
      </c>
      <c r="D23" s="118" t="s">
        <v>85</v>
      </c>
      <c r="E23" s="122">
        <v>98</v>
      </c>
      <c r="F23" s="123">
        <v>99</v>
      </c>
      <c r="G23" s="101">
        <f t="shared" si="4"/>
        <v>98.99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21" customHeight="1" x14ac:dyDescent="0.55000000000000004">
      <c r="A24" s="102"/>
      <c r="B24" s="98"/>
      <c r="C24" s="119" t="s">
        <v>90</v>
      </c>
      <c r="D24" s="118" t="s">
        <v>85</v>
      </c>
      <c r="E24" s="122">
        <v>10</v>
      </c>
      <c r="F24" s="123">
        <v>10</v>
      </c>
      <c r="G24" s="101">
        <f t="shared" si="4"/>
        <v>100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21" customHeight="1" x14ac:dyDescent="0.55000000000000004">
      <c r="A25" s="102">
        <v>15</v>
      </c>
      <c r="B25" s="98"/>
      <c r="C25" s="98" t="s">
        <v>91</v>
      </c>
      <c r="D25" s="118" t="s">
        <v>92</v>
      </c>
      <c r="E25" s="102">
        <v>67</v>
      </c>
      <c r="F25" s="123">
        <v>73</v>
      </c>
      <c r="G25" s="101">
        <f t="shared" si="4"/>
        <v>91.78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21" customHeight="1" x14ac:dyDescent="0.55000000000000004">
      <c r="A26" s="102">
        <v>16</v>
      </c>
      <c r="B26" s="98"/>
      <c r="C26" s="119" t="s">
        <v>93</v>
      </c>
      <c r="D26" s="118" t="s">
        <v>94</v>
      </c>
      <c r="E26" s="120">
        <v>141</v>
      </c>
      <c r="F26" s="124">
        <v>147</v>
      </c>
      <c r="G26" s="101">
        <f t="shared" si="4"/>
        <v>95.92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21" customHeight="1" x14ac:dyDescent="0.55000000000000004">
      <c r="A27" s="102"/>
      <c r="B27" s="107" t="s">
        <v>78</v>
      </c>
      <c r="C27" s="107"/>
      <c r="D27" s="108"/>
      <c r="E27" s="125">
        <f t="shared" ref="E27:F27" si="5">SUM(E17,E18,E19:E26)</f>
        <v>580</v>
      </c>
      <c r="F27" s="109">
        <f t="shared" si="5"/>
        <v>607</v>
      </c>
      <c r="G27" s="110">
        <f t="shared" si="4"/>
        <v>95.55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21" customHeight="1" x14ac:dyDescent="0.55000000000000004">
      <c r="A28" s="111"/>
      <c r="B28" s="112" t="s">
        <v>95</v>
      </c>
      <c r="C28" s="113"/>
      <c r="D28" s="126"/>
      <c r="E28" s="115"/>
      <c r="F28" s="116"/>
      <c r="G28" s="9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21" customHeight="1" x14ac:dyDescent="0.55000000000000004">
      <c r="A29" s="102">
        <v>17</v>
      </c>
      <c r="B29" s="103" t="s">
        <v>96</v>
      </c>
      <c r="C29" s="119" t="s">
        <v>97</v>
      </c>
      <c r="D29" s="118" t="s">
        <v>98</v>
      </c>
      <c r="E29" s="106">
        <v>27</v>
      </c>
      <c r="F29" s="100">
        <v>27</v>
      </c>
      <c r="G29" s="101">
        <f t="shared" ref="G29:G36" si="6">IFERROR(ROUND((E29/F29)*100,2),0)</f>
        <v>100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21" customHeight="1" x14ac:dyDescent="0.55000000000000004">
      <c r="A30" s="102">
        <v>18</v>
      </c>
      <c r="B30" s="119" t="s">
        <v>99</v>
      </c>
      <c r="C30" s="119" t="s">
        <v>100</v>
      </c>
      <c r="D30" s="118" t="s">
        <v>98</v>
      </c>
      <c r="E30" s="106">
        <v>74</v>
      </c>
      <c r="F30" s="100">
        <v>80</v>
      </c>
      <c r="G30" s="101">
        <f t="shared" si="6"/>
        <v>92.5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21" customHeight="1" x14ac:dyDescent="0.55000000000000004">
      <c r="A31" s="102">
        <v>19</v>
      </c>
      <c r="B31" s="103"/>
      <c r="C31" s="103" t="s">
        <v>101</v>
      </c>
      <c r="D31" s="118" t="s">
        <v>68</v>
      </c>
      <c r="E31" s="106">
        <v>135</v>
      </c>
      <c r="F31" s="100">
        <v>148</v>
      </c>
      <c r="G31" s="101">
        <f t="shared" si="6"/>
        <v>91.22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21" customHeight="1" x14ac:dyDescent="0.55000000000000004">
      <c r="A32" s="102">
        <v>20</v>
      </c>
      <c r="B32" s="98"/>
      <c r="C32" s="119" t="s">
        <v>102</v>
      </c>
      <c r="D32" s="127" t="s">
        <v>98</v>
      </c>
      <c r="E32" s="106">
        <v>153</v>
      </c>
      <c r="F32" s="100">
        <v>163</v>
      </c>
      <c r="G32" s="101">
        <f t="shared" si="6"/>
        <v>93.87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21" customHeight="1" x14ac:dyDescent="0.55000000000000004">
      <c r="A33" s="102">
        <v>21</v>
      </c>
      <c r="B33" s="98"/>
      <c r="C33" s="103" t="s">
        <v>103</v>
      </c>
      <c r="D33" s="118" t="s">
        <v>98</v>
      </c>
      <c r="E33" s="106">
        <v>121</v>
      </c>
      <c r="F33" s="100">
        <v>128</v>
      </c>
      <c r="G33" s="101">
        <f t="shared" si="6"/>
        <v>94.53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21" customHeight="1" x14ac:dyDescent="0.55000000000000004">
      <c r="A34" s="102">
        <v>22</v>
      </c>
      <c r="B34" s="98"/>
      <c r="C34" s="103" t="s">
        <v>104</v>
      </c>
      <c r="D34" s="118" t="s">
        <v>98</v>
      </c>
      <c r="E34" s="106">
        <v>140</v>
      </c>
      <c r="F34" s="100">
        <v>153</v>
      </c>
      <c r="G34" s="101">
        <f t="shared" si="6"/>
        <v>91.5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21" customHeight="1" x14ac:dyDescent="0.55000000000000004">
      <c r="A35" s="102">
        <v>23</v>
      </c>
      <c r="B35" s="98"/>
      <c r="C35" s="98" t="s">
        <v>105</v>
      </c>
      <c r="D35" s="118" t="s">
        <v>98</v>
      </c>
      <c r="E35" s="106">
        <v>64</v>
      </c>
      <c r="F35" s="48">
        <v>66</v>
      </c>
      <c r="G35" s="101">
        <f t="shared" si="6"/>
        <v>96.97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21" customHeight="1" x14ac:dyDescent="0.55000000000000004">
      <c r="A36" s="102"/>
      <c r="B36" s="128" t="s">
        <v>78</v>
      </c>
      <c r="C36" s="129" t="s">
        <v>106</v>
      </c>
      <c r="D36" s="130"/>
      <c r="E36" s="131">
        <f t="shared" ref="E36:F36" si="7">SUM(E29:E35)</f>
        <v>714</v>
      </c>
      <c r="F36" s="132">
        <f t="shared" si="7"/>
        <v>765</v>
      </c>
      <c r="G36" s="110">
        <f t="shared" si="6"/>
        <v>93.33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21" customHeight="1" x14ac:dyDescent="0.55000000000000004">
      <c r="A37" s="111"/>
      <c r="B37" s="112" t="s">
        <v>107</v>
      </c>
      <c r="C37" s="113"/>
      <c r="D37" s="133"/>
      <c r="E37" s="115"/>
      <c r="F37" s="116"/>
      <c r="G37" s="9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21" customHeight="1" x14ac:dyDescent="0.55000000000000004">
      <c r="A38" s="102">
        <v>24</v>
      </c>
      <c r="B38" s="98" t="s">
        <v>108</v>
      </c>
      <c r="C38" s="103" t="s">
        <v>109</v>
      </c>
      <c r="D38" s="118" t="s">
        <v>98</v>
      </c>
      <c r="E38" s="106">
        <v>26</v>
      </c>
      <c r="F38" s="100">
        <v>27</v>
      </c>
      <c r="G38" s="101">
        <f t="shared" ref="G38:G40" si="8">IFERROR(ROUND((E38/F38)*100,2),0)</f>
        <v>96.3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21" customHeight="1" x14ac:dyDescent="0.55000000000000004">
      <c r="A39" s="102">
        <v>25</v>
      </c>
      <c r="B39" s="119" t="s">
        <v>110</v>
      </c>
      <c r="C39" s="98" t="s">
        <v>111</v>
      </c>
      <c r="D39" s="118" t="s">
        <v>98</v>
      </c>
      <c r="E39" s="106">
        <v>125</v>
      </c>
      <c r="F39" s="100">
        <v>131</v>
      </c>
      <c r="G39" s="101">
        <f t="shared" si="8"/>
        <v>95.42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21" customHeight="1" x14ac:dyDescent="0.55000000000000004">
      <c r="A40" s="102">
        <v>26</v>
      </c>
      <c r="B40" s="119" t="s">
        <v>112</v>
      </c>
      <c r="C40" s="98" t="s">
        <v>113</v>
      </c>
      <c r="D40" s="118" t="s">
        <v>77</v>
      </c>
      <c r="E40" s="106">
        <v>0</v>
      </c>
      <c r="F40" s="100">
        <v>0</v>
      </c>
      <c r="G40" s="101">
        <f t="shared" si="8"/>
        <v>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21" customHeight="1" x14ac:dyDescent="0.55000000000000004">
      <c r="A41" s="102">
        <v>27</v>
      </c>
      <c r="B41" s="119" t="s">
        <v>112</v>
      </c>
      <c r="C41" s="98" t="s">
        <v>114</v>
      </c>
      <c r="D41" s="118" t="s">
        <v>98</v>
      </c>
      <c r="E41" s="134"/>
      <c r="F41" s="100"/>
      <c r="G41" s="10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21" customHeight="1" x14ac:dyDescent="0.55000000000000004">
      <c r="A42" s="102"/>
      <c r="B42" s="98"/>
      <c r="C42" s="98" t="s">
        <v>115</v>
      </c>
      <c r="D42" s="99"/>
      <c r="E42" s="106">
        <v>33</v>
      </c>
      <c r="F42" s="100">
        <v>35</v>
      </c>
      <c r="G42" s="101">
        <f t="shared" ref="G42:G48" si="9">IFERROR(ROUND((E42/F42)*100,2),0)</f>
        <v>94.29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21" customHeight="1" x14ac:dyDescent="0.55000000000000004">
      <c r="A43" s="102"/>
      <c r="B43" s="119"/>
      <c r="C43" s="98" t="s">
        <v>116</v>
      </c>
      <c r="D43" s="118"/>
      <c r="E43" s="106">
        <v>177</v>
      </c>
      <c r="F43" s="100">
        <v>195</v>
      </c>
      <c r="G43" s="101">
        <f t="shared" si="9"/>
        <v>90.77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21" customHeight="1" x14ac:dyDescent="0.55000000000000004">
      <c r="A44" s="102"/>
      <c r="B44" s="119"/>
      <c r="C44" s="98" t="s">
        <v>117</v>
      </c>
      <c r="D44" s="118"/>
      <c r="E44" s="106">
        <v>56</v>
      </c>
      <c r="F44" s="100">
        <v>57</v>
      </c>
      <c r="G44" s="101">
        <f t="shared" si="9"/>
        <v>98.25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21" customHeight="1" x14ac:dyDescent="0.55000000000000004">
      <c r="A45" s="102"/>
      <c r="B45" s="119"/>
      <c r="C45" s="98" t="s">
        <v>118</v>
      </c>
      <c r="D45" s="118"/>
      <c r="E45" s="106">
        <v>93</v>
      </c>
      <c r="F45" s="100">
        <v>100</v>
      </c>
      <c r="G45" s="101">
        <f t="shared" si="9"/>
        <v>93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21" customHeight="1" x14ac:dyDescent="0.55000000000000004">
      <c r="A46" s="102"/>
      <c r="B46" s="119"/>
      <c r="C46" s="98" t="s">
        <v>119</v>
      </c>
      <c r="D46" s="118"/>
      <c r="E46" s="106">
        <v>90</v>
      </c>
      <c r="F46" s="100">
        <v>94</v>
      </c>
      <c r="G46" s="101">
        <f t="shared" si="9"/>
        <v>95.74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21" customHeight="1" x14ac:dyDescent="0.55000000000000004">
      <c r="A47" s="102"/>
      <c r="B47" s="119"/>
      <c r="C47" s="98" t="s">
        <v>120</v>
      </c>
      <c r="D47" s="118"/>
      <c r="E47" s="106">
        <v>222</v>
      </c>
      <c r="F47" s="100">
        <v>232</v>
      </c>
      <c r="G47" s="101">
        <f t="shared" si="9"/>
        <v>95.69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21" customHeight="1" x14ac:dyDescent="0.55000000000000004">
      <c r="A48" s="102"/>
      <c r="B48" s="107" t="s">
        <v>78</v>
      </c>
      <c r="C48" s="107"/>
      <c r="D48" s="108"/>
      <c r="E48" s="125">
        <f t="shared" ref="E48:F48" si="10">SUM(E38:E40,E42:E47)</f>
        <v>822</v>
      </c>
      <c r="F48" s="109">
        <f t="shared" si="10"/>
        <v>871</v>
      </c>
      <c r="G48" s="110">
        <f t="shared" si="9"/>
        <v>94.37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21" customHeight="1" x14ac:dyDescent="0.55000000000000004">
      <c r="A49" s="111"/>
      <c r="B49" s="135" t="s">
        <v>121</v>
      </c>
      <c r="C49" s="113"/>
      <c r="D49" s="126"/>
      <c r="E49" s="115"/>
      <c r="F49" s="116"/>
      <c r="G49" s="9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21" customHeight="1" x14ac:dyDescent="0.55000000000000004">
      <c r="A50" s="102">
        <v>28</v>
      </c>
      <c r="B50" s="103" t="s">
        <v>80</v>
      </c>
      <c r="C50" s="103" t="s">
        <v>122</v>
      </c>
      <c r="D50" s="118" t="s">
        <v>123</v>
      </c>
      <c r="E50" s="106">
        <v>16</v>
      </c>
      <c r="F50" s="100">
        <v>18</v>
      </c>
      <c r="G50" s="101">
        <f t="shared" ref="G50:G58" si="11">IFERROR(ROUND((E50/F50)*100,2),0)</f>
        <v>88.89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21" customHeight="1" x14ac:dyDescent="0.55000000000000004">
      <c r="A51" s="102">
        <v>29</v>
      </c>
      <c r="B51" s="103" t="s">
        <v>124</v>
      </c>
      <c r="C51" s="103" t="s">
        <v>125</v>
      </c>
      <c r="D51" s="118" t="s">
        <v>77</v>
      </c>
      <c r="E51" s="106">
        <v>35</v>
      </c>
      <c r="F51" s="100">
        <v>40</v>
      </c>
      <c r="G51" s="101">
        <f t="shared" si="11"/>
        <v>87.5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21" customHeight="1" x14ac:dyDescent="0.55000000000000004">
      <c r="A52" s="102">
        <v>30</v>
      </c>
      <c r="B52" s="103" t="s">
        <v>80</v>
      </c>
      <c r="C52" s="103" t="s">
        <v>126</v>
      </c>
      <c r="D52" s="118" t="s">
        <v>98</v>
      </c>
      <c r="E52" s="106">
        <v>33</v>
      </c>
      <c r="F52" s="100">
        <v>36</v>
      </c>
      <c r="G52" s="101">
        <f t="shared" si="11"/>
        <v>91.67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21" customHeight="1" x14ac:dyDescent="0.55000000000000004">
      <c r="A53" s="102">
        <v>31</v>
      </c>
      <c r="B53" s="98"/>
      <c r="C53" s="119" t="s">
        <v>127</v>
      </c>
      <c r="D53" s="118" t="s">
        <v>98</v>
      </c>
      <c r="E53" s="106">
        <v>118</v>
      </c>
      <c r="F53" s="100">
        <v>129</v>
      </c>
      <c r="G53" s="101">
        <f t="shared" si="11"/>
        <v>91.47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21" customHeight="1" x14ac:dyDescent="0.55000000000000004">
      <c r="A54" s="102">
        <v>32</v>
      </c>
      <c r="B54" s="98"/>
      <c r="C54" s="98" t="s">
        <v>128</v>
      </c>
      <c r="D54" s="118" t="s">
        <v>98</v>
      </c>
      <c r="E54" s="106">
        <v>25</v>
      </c>
      <c r="F54" s="100">
        <v>26</v>
      </c>
      <c r="G54" s="101">
        <f t="shared" si="11"/>
        <v>96.15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21" customHeight="1" x14ac:dyDescent="0.55000000000000004">
      <c r="A55" s="102">
        <v>33</v>
      </c>
      <c r="B55" s="98"/>
      <c r="C55" s="119" t="s">
        <v>129</v>
      </c>
      <c r="D55" s="118" t="s">
        <v>98</v>
      </c>
      <c r="E55" s="106">
        <v>21</v>
      </c>
      <c r="F55" s="100">
        <v>22</v>
      </c>
      <c r="G55" s="101">
        <f t="shared" si="11"/>
        <v>95.45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21" customHeight="1" x14ac:dyDescent="0.55000000000000004">
      <c r="A56" s="102">
        <v>34</v>
      </c>
      <c r="B56" s="98"/>
      <c r="C56" s="103" t="s">
        <v>130</v>
      </c>
      <c r="D56" s="118" t="s">
        <v>98</v>
      </c>
      <c r="E56" s="106">
        <v>19</v>
      </c>
      <c r="F56" s="100">
        <v>19</v>
      </c>
      <c r="G56" s="101">
        <f t="shared" si="11"/>
        <v>100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21" customHeight="1" x14ac:dyDescent="0.55000000000000004">
      <c r="A57" s="102"/>
      <c r="B57" s="98"/>
      <c r="C57" s="103" t="s">
        <v>131</v>
      </c>
      <c r="D57" s="136" t="s">
        <v>132</v>
      </c>
      <c r="E57" s="106">
        <v>12</v>
      </c>
      <c r="F57" s="100">
        <v>14</v>
      </c>
      <c r="G57" s="101">
        <f t="shared" si="11"/>
        <v>85.71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21" customHeight="1" x14ac:dyDescent="0.55000000000000004">
      <c r="A58" s="102"/>
      <c r="B58" s="107" t="s">
        <v>78</v>
      </c>
      <c r="C58" s="107"/>
      <c r="D58" s="108"/>
      <c r="E58" s="125">
        <f t="shared" ref="E58:F58" si="12">SUM(E50:E57)</f>
        <v>279</v>
      </c>
      <c r="F58" s="109">
        <f t="shared" si="12"/>
        <v>304</v>
      </c>
      <c r="G58" s="110">
        <f t="shared" si="11"/>
        <v>91.78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21" customHeight="1" x14ac:dyDescent="0.55000000000000004">
      <c r="A59" s="111"/>
      <c r="B59" s="112" t="s">
        <v>133</v>
      </c>
      <c r="C59" s="113"/>
      <c r="D59" s="133"/>
      <c r="E59" s="115"/>
      <c r="F59" s="116"/>
      <c r="G59" s="9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21" customHeight="1" x14ac:dyDescent="0.55000000000000004">
      <c r="A60" s="102">
        <v>35</v>
      </c>
      <c r="B60" s="119" t="s">
        <v>134</v>
      </c>
      <c r="C60" s="137" t="s">
        <v>135</v>
      </c>
      <c r="D60" s="99" t="s">
        <v>98</v>
      </c>
      <c r="E60" s="48">
        <v>62</v>
      </c>
      <c r="F60" s="100">
        <v>68</v>
      </c>
      <c r="G60" s="101">
        <f t="shared" ref="G60:G66" si="13">IFERROR(ROUND((E60/F60)*100,2),0)</f>
        <v>91.18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21" customHeight="1" x14ac:dyDescent="0.55000000000000004">
      <c r="A61" s="102">
        <v>36</v>
      </c>
      <c r="B61" s="104"/>
      <c r="C61" s="137" t="s">
        <v>136</v>
      </c>
      <c r="D61" s="99" t="s">
        <v>98</v>
      </c>
      <c r="E61" s="48">
        <v>180</v>
      </c>
      <c r="F61" s="100">
        <v>186</v>
      </c>
      <c r="G61" s="101">
        <f t="shared" si="13"/>
        <v>96.77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21" customHeight="1" x14ac:dyDescent="0.55000000000000004">
      <c r="A62" s="102">
        <v>37</v>
      </c>
      <c r="B62" s="98"/>
      <c r="C62" s="98" t="s">
        <v>137</v>
      </c>
      <c r="D62" s="99" t="s">
        <v>138</v>
      </c>
      <c r="E62" s="48">
        <v>116</v>
      </c>
      <c r="F62" s="100">
        <v>125</v>
      </c>
      <c r="G62" s="101">
        <f t="shared" si="13"/>
        <v>92.8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21" customHeight="1" x14ac:dyDescent="0.55000000000000004">
      <c r="A63" s="102">
        <v>38</v>
      </c>
      <c r="B63" s="98"/>
      <c r="C63" s="98" t="s">
        <v>139</v>
      </c>
      <c r="D63" s="99" t="s">
        <v>138</v>
      </c>
      <c r="E63" s="48">
        <v>58</v>
      </c>
      <c r="F63" s="100">
        <v>60</v>
      </c>
      <c r="G63" s="101">
        <f t="shared" si="13"/>
        <v>96.67</v>
      </c>
      <c r="H63" s="138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21" customHeight="1" x14ac:dyDescent="0.55000000000000004">
      <c r="A64" s="102">
        <v>39</v>
      </c>
      <c r="B64" s="98"/>
      <c r="C64" s="119" t="s">
        <v>140</v>
      </c>
      <c r="D64" s="99" t="s">
        <v>138</v>
      </c>
      <c r="E64" s="48">
        <v>20</v>
      </c>
      <c r="F64" s="100">
        <v>22</v>
      </c>
      <c r="G64" s="101">
        <f t="shared" si="13"/>
        <v>90.91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21" customHeight="1" x14ac:dyDescent="0.55000000000000004">
      <c r="A65" s="102">
        <v>40</v>
      </c>
      <c r="B65" s="98"/>
      <c r="C65" s="98" t="s">
        <v>141</v>
      </c>
      <c r="D65" s="99" t="s">
        <v>138</v>
      </c>
      <c r="E65" s="48">
        <v>34</v>
      </c>
      <c r="F65" s="100">
        <v>38</v>
      </c>
      <c r="G65" s="101">
        <f t="shared" si="13"/>
        <v>89.47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21" customHeight="1" x14ac:dyDescent="0.55000000000000004">
      <c r="A66" s="102"/>
      <c r="B66" s="107" t="s">
        <v>78</v>
      </c>
      <c r="C66" s="107" t="s">
        <v>106</v>
      </c>
      <c r="D66" s="108"/>
      <c r="E66" s="109">
        <f t="shared" ref="E66:F66" si="14">SUM(E60,E61,E62:E65)</f>
        <v>470</v>
      </c>
      <c r="F66" s="109">
        <f t="shared" si="14"/>
        <v>499</v>
      </c>
      <c r="G66" s="110">
        <f t="shared" si="13"/>
        <v>94.19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21" customHeight="1" x14ac:dyDescent="0.55000000000000004">
      <c r="A67" s="111"/>
      <c r="B67" s="135" t="s">
        <v>142</v>
      </c>
      <c r="C67" s="113"/>
      <c r="D67" s="126"/>
      <c r="E67" s="115"/>
      <c r="F67" s="116"/>
      <c r="G67" s="9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21" customHeight="1" x14ac:dyDescent="0.55000000000000004">
      <c r="A68" s="102">
        <v>41</v>
      </c>
      <c r="B68" s="98" t="s">
        <v>114</v>
      </c>
      <c r="C68" s="98" t="s">
        <v>143</v>
      </c>
      <c r="D68" s="99" t="s">
        <v>138</v>
      </c>
      <c r="E68" s="106">
        <v>23</v>
      </c>
      <c r="F68" s="100">
        <v>24</v>
      </c>
      <c r="G68" s="101">
        <f t="shared" ref="G68:G79" si="15">IFERROR(ROUND((E68/F68)*100,2),0)</f>
        <v>95.83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21" customHeight="1" x14ac:dyDescent="0.55000000000000004">
      <c r="A69" s="102">
        <v>42</v>
      </c>
      <c r="B69" s="98"/>
      <c r="C69" s="137" t="s">
        <v>144</v>
      </c>
      <c r="D69" s="99" t="s">
        <v>138</v>
      </c>
      <c r="E69" s="106">
        <v>12</v>
      </c>
      <c r="F69" s="100">
        <v>12</v>
      </c>
      <c r="G69" s="101">
        <f t="shared" si="15"/>
        <v>100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21" customHeight="1" x14ac:dyDescent="0.55000000000000004">
      <c r="A70" s="102">
        <v>43</v>
      </c>
      <c r="B70" s="98" t="s">
        <v>80</v>
      </c>
      <c r="C70" s="119" t="s">
        <v>145</v>
      </c>
      <c r="D70" s="99" t="s">
        <v>138</v>
      </c>
      <c r="E70" s="106">
        <v>36</v>
      </c>
      <c r="F70" s="100">
        <v>37</v>
      </c>
      <c r="G70" s="101">
        <f t="shared" si="15"/>
        <v>97.3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21" customHeight="1" x14ac:dyDescent="0.55000000000000004">
      <c r="A71" s="102">
        <v>44</v>
      </c>
      <c r="B71" s="98" t="s">
        <v>114</v>
      </c>
      <c r="C71" s="139" t="s">
        <v>146</v>
      </c>
      <c r="D71" s="139" t="s">
        <v>147</v>
      </c>
      <c r="E71" s="106">
        <v>77</v>
      </c>
      <c r="F71" s="48">
        <v>79</v>
      </c>
      <c r="G71" s="101">
        <f t="shared" si="15"/>
        <v>97.47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ht="21" customHeight="1" x14ac:dyDescent="0.55000000000000004">
      <c r="A72" s="102">
        <v>45</v>
      </c>
      <c r="B72" s="98" t="s">
        <v>114</v>
      </c>
      <c r="C72" s="139" t="s">
        <v>148</v>
      </c>
      <c r="D72" s="139" t="s">
        <v>147</v>
      </c>
      <c r="E72" s="106">
        <v>15</v>
      </c>
      <c r="F72" s="48">
        <v>18</v>
      </c>
      <c r="G72" s="101">
        <f t="shared" si="15"/>
        <v>83.33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21" customHeight="1" x14ac:dyDescent="0.55000000000000004">
      <c r="A73" s="102">
        <v>46</v>
      </c>
      <c r="B73" s="98" t="s">
        <v>114</v>
      </c>
      <c r="C73" s="139" t="s">
        <v>149</v>
      </c>
      <c r="D73" s="139" t="s">
        <v>150</v>
      </c>
      <c r="E73" s="106">
        <v>25</v>
      </c>
      <c r="F73" s="48">
        <v>28</v>
      </c>
      <c r="G73" s="101">
        <f t="shared" si="15"/>
        <v>89.29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45" customHeight="1" x14ac:dyDescent="0.55000000000000004">
      <c r="A74" s="102">
        <v>47</v>
      </c>
      <c r="B74" s="98"/>
      <c r="C74" s="140" t="s">
        <v>151</v>
      </c>
      <c r="D74" s="139" t="s">
        <v>152</v>
      </c>
      <c r="E74" s="106">
        <v>0</v>
      </c>
      <c r="F74" s="48">
        <v>0</v>
      </c>
      <c r="G74" s="101">
        <f t="shared" si="15"/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45" customHeight="1" x14ac:dyDescent="0.55000000000000004">
      <c r="A75" s="102">
        <v>48</v>
      </c>
      <c r="B75" s="98"/>
      <c r="C75" s="140" t="s">
        <v>153</v>
      </c>
      <c r="D75" s="139" t="s">
        <v>154</v>
      </c>
      <c r="E75" s="106">
        <v>0</v>
      </c>
      <c r="F75" s="48">
        <v>0</v>
      </c>
      <c r="G75" s="101">
        <f t="shared" si="15"/>
        <v>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ht="45" customHeight="1" x14ac:dyDescent="0.55000000000000004">
      <c r="A76" s="102">
        <v>49</v>
      </c>
      <c r="B76" s="98" t="s">
        <v>99</v>
      </c>
      <c r="C76" s="140" t="s">
        <v>155</v>
      </c>
      <c r="D76" s="139" t="s">
        <v>154</v>
      </c>
      <c r="E76" s="106">
        <v>0</v>
      </c>
      <c r="F76" s="48">
        <v>0</v>
      </c>
      <c r="G76" s="101">
        <f t="shared" si="15"/>
        <v>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ht="21" customHeight="1" x14ac:dyDescent="0.55000000000000004">
      <c r="A77" s="102">
        <v>50</v>
      </c>
      <c r="B77" s="98" t="s">
        <v>114</v>
      </c>
      <c r="C77" s="139" t="s">
        <v>156</v>
      </c>
      <c r="D77" s="139" t="s">
        <v>85</v>
      </c>
      <c r="E77" s="106">
        <v>29</v>
      </c>
      <c r="F77" s="48">
        <v>29</v>
      </c>
      <c r="G77" s="101">
        <f t="shared" si="15"/>
        <v>100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ht="21" customHeight="1" x14ac:dyDescent="0.55000000000000004">
      <c r="A78" s="102"/>
      <c r="B78" s="98"/>
      <c r="C78" s="98" t="s">
        <v>157</v>
      </c>
      <c r="D78" s="139" t="s">
        <v>158</v>
      </c>
      <c r="E78" s="106">
        <v>21</v>
      </c>
      <c r="F78" s="48">
        <v>21</v>
      </c>
      <c r="G78" s="101">
        <f t="shared" si="15"/>
        <v>100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ht="21" customHeight="1" x14ac:dyDescent="0.55000000000000004">
      <c r="A79" s="102"/>
      <c r="B79" s="107" t="s">
        <v>78</v>
      </c>
      <c r="C79" s="107"/>
      <c r="D79" s="108"/>
      <c r="E79" s="125">
        <f t="shared" ref="E79:F79" si="16">SUM(E68:E78)</f>
        <v>238</v>
      </c>
      <c r="F79" s="109">
        <f t="shared" si="16"/>
        <v>248</v>
      </c>
      <c r="G79" s="110">
        <f t="shared" si="15"/>
        <v>95.97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21" customHeight="1" x14ac:dyDescent="0.55000000000000004">
      <c r="A80" s="111"/>
      <c r="B80" s="112" t="s">
        <v>159</v>
      </c>
      <c r="C80" s="113"/>
      <c r="D80" s="126"/>
      <c r="E80" s="115"/>
      <c r="F80" s="116"/>
      <c r="G80" s="9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ht="21" customHeight="1" x14ac:dyDescent="0.55000000000000004">
      <c r="A81" s="102">
        <v>51</v>
      </c>
      <c r="B81" s="103" t="s">
        <v>160</v>
      </c>
      <c r="C81" s="98" t="s">
        <v>161</v>
      </c>
      <c r="D81" s="99" t="s">
        <v>162</v>
      </c>
      <c r="E81" s="48">
        <v>115</v>
      </c>
      <c r="F81" s="100">
        <v>122</v>
      </c>
      <c r="G81" s="101">
        <f t="shared" ref="G81:G82" si="17">IFERROR(ROUND((E81/F81)*100,2),0)</f>
        <v>94.26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21" customHeight="1" x14ac:dyDescent="0.55000000000000004">
      <c r="A82" s="102"/>
      <c r="B82" s="107" t="s">
        <v>78</v>
      </c>
      <c r="C82" s="107"/>
      <c r="D82" s="108"/>
      <c r="E82" s="109">
        <f t="shared" ref="E82:F82" si="18">E81</f>
        <v>115</v>
      </c>
      <c r="F82" s="141">
        <f t="shared" si="18"/>
        <v>122</v>
      </c>
      <c r="G82" s="110">
        <f t="shared" si="17"/>
        <v>94.26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ht="21" customHeight="1" x14ac:dyDescent="0.55000000000000004">
      <c r="A83" s="111"/>
      <c r="B83" s="112" t="s">
        <v>163</v>
      </c>
      <c r="C83" s="113"/>
      <c r="D83" s="126"/>
      <c r="E83" s="115"/>
      <c r="F83" s="116"/>
      <c r="G83" s="9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21" customHeight="1" x14ac:dyDescent="0.55000000000000004">
      <c r="A84" s="102">
        <v>52</v>
      </c>
      <c r="B84" s="103" t="s">
        <v>164</v>
      </c>
      <c r="C84" s="119" t="s">
        <v>165</v>
      </c>
      <c r="D84" s="118" t="s">
        <v>166</v>
      </c>
      <c r="E84" s="106">
        <v>121</v>
      </c>
      <c r="F84" s="100">
        <v>128</v>
      </c>
      <c r="G84" s="101">
        <f t="shared" ref="G84:G92" si="19">IFERROR(ROUND((E84/F84)*100,2),0)</f>
        <v>94.53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21" customHeight="1" x14ac:dyDescent="0.55000000000000004">
      <c r="A85" s="102">
        <v>53</v>
      </c>
      <c r="B85" s="98" t="s">
        <v>80</v>
      </c>
      <c r="C85" s="103" t="s">
        <v>167</v>
      </c>
      <c r="D85" s="118" t="s">
        <v>98</v>
      </c>
      <c r="E85" s="142">
        <v>0</v>
      </c>
      <c r="F85" s="143">
        <v>0</v>
      </c>
      <c r="G85" s="101">
        <f t="shared" si="19"/>
        <v>0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ht="21" customHeight="1" x14ac:dyDescent="0.55000000000000004">
      <c r="A86" s="102">
        <v>54</v>
      </c>
      <c r="B86" s="98"/>
      <c r="C86" s="98" t="s">
        <v>168</v>
      </c>
      <c r="D86" s="118" t="s">
        <v>169</v>
      </c>
      <c r="E86" s="102">
        <v>10</v>
      </c>
      <c r="F86" s="100">
        <v>10</v>
      </c>
      <c r="G86" s="101">
        <f t="shared" si="19"/>
        <v>100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ht="21" customHeight="1" x14ac:dyDescent="0.55000000000000004">
      <c r="A87" s="102">
        <v>55</v>
      </c>
      <c r="B87" s="103" t="s">
        <v>170</v>
      </c>
      <c r="C87" s="119" t="s">
        <v>171</v>
      </c>
      <c r="D87" s="118" t="s">
        <v>138</v>
      </c>
      <c r="E87" s="106">
        <v>32</v>
      </c>
      <c r="F87" s="100">
        <v>35</v>
      </c>
      <c r="G87" s="101">
        <f t="shared" si="19"/>
        <v>91.43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ht="21" customHeight="1" x14ac:dyDescent="0.55000000000000004">
      <c r="A88" s="102">
        <v>56</v>
      </c>
      <c r="B88" s="98" t="s">
        <v>172</v>
      </c>
      <c r="C88" s="98" t="s">
        <v>173</v>
      </c>
      <c r="D88" s="99" t="s">
        <v>158</v>
      </c>
      <c r="E88" s="106">
        <v>6</v>
      </c>
      <c r="F88" s="100">
        <v>6</v>
      </c>
      <c r="G88" s="101">
        <f t="shared" si="19"/>
        <v>100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ht="21" customHeight="1" x14ac:dyDescent="0.55000000000000004">
      <c r="A89" s="102">
        <v>57</v>
      </c>
      <c r="B89" s="103" t="s">
        <v>164</v>
      </c>
      <c r="C89" s="98" t="s">
        <v>174</v>
      </c>
      <c r="D89" s="98" t="s">
        <v>147</v>
      </c>
      <c r="E89" s="106">
        <v>89</v>
      </c>
      <c r="F89" s="100">
        <v>89</v>
      </c>
      <c r="G89" s="101">
        <f t="shared" si="19"/>
        <v>100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21" customHeight="1" x14ac:dyDescent="0.55000000000000004">
      <c r="A90" s="102">
        <v>58</v>
      </c>
      <c r="B90" s="139" t="s">
        <v>80</v>
      </c>
      <c r="C90" s="98" t="s">
        <v>175</v>
      </c>
      <c r="D90" s="98" t="s">
        <v>150</v>
      </c>
      <c r="E90" s="106">
        <v>3</v>
      </c>
      <c r="F90" s="100">
        <v>3</v>
      </c>
      <c r="G90" s="101">
        <f t="shared" si="19"/>
        <v>100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ht="21" customHeight="1" x14ac:dyDescent="0.55000000000000004">
      <c r="A91" s="102">
        <v>59</v>
      </c>
      <c r="B91" s="139" t="s">
        <v>80</v>
      </c>
      <c r="C91" s="98" t="s">
        <v>176</v>
      </c>
      <c r="D91" s="99" t="s">
        <v>147</v>
      </c>
      <c r="E91" s="106">
        <v>16</v>
      </c>
      <c r="F91" s="100">
        <v>16</v>
      </c>
      <c r="G91" s="101">
        <f t="shared" si="19"/>
        <v>100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ht="21" customHeight="1" x14ac:dyDescent="0.55000000000000004">
      <c r="A92" s="102"/>
      <c r="B92" s="107" t="s">
        <v>78</v>
      </c>
      <c r="C92" s="107"/>
      <c r="D92" s="108"/>
      <c r="E92" s="109">
        <f t="shared" ref="E92:F92" si="20">SUM(E84:E91)</f>
        <v>277</v>
      </c>
      <c r="F92" s="109">
        <f t="shared" si="20"/>
        <v>287</v>
      </c>
      <c r="G92" s="110">
        <f t="shared" si="19"/>
        <v>96.52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21" customHeight="1" x14ac:dyDescent="0.55000000000000004">
      <c r="A93" s="111"/>
      <c r="B93" s="112" t="s">
        <v>177</v>
      </c>
      <c r="C93" s="113"/>
      <c r="D93" s="126"/>
      <c r="E93" s="115"/>
      <c r="F93" s="116"/>
      <c r="G93" s="9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21" customHeight="1" x14ac:dyDescent="0.55000000000000004">
      <c r="A94" s="102">
        <v>60</v>
      </c>
      <c r="B94" s="98" t="s">
        <v>114</v>
      </c>
      <c r="C94" s="137" t="s">
        <v>178</v>
      </c>
      <c r="D94" s="99" t="s">
        <v>152</v>
      </c>
      <c r="E94" s="48">
        <v>19</v>
      </c>
      <c r="F94" s="100">
        <v>21</v>
      </c>
      <c r="G94" s="101">
        <f t="shared" ref="G94:G99" si="21">IFERROR(ROUND((E94/F94)*100,2),0)</f>
        <v>90.48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21" customHeight="1" x14ac:dyDescent="0.55000000000000004">
      <c r="A95" s="102">
        <v>61</v>
      </c>
      <c r="B95" s="98" t="s">
        <v>114</v>
      </c>
      <c r="C95" s="119" t="s">
        <v>179</v>
      </c>
      <c r="D95" s="99" t="s">
        <v>180</v>
      </c>
      <c r="E95" s="48">
        <v>290</v>
      </c>
      <c r="F95" s="100">
        <v>302</v>
      </c>
      <c r="G95" s="101">
        <f t="shared" si="21"/>
        <v>96.03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21" customHeight="1" x14ac:dyDescent="0.55000000000000004">
      <c r="A96" s="102">
        <v>62</v>
      </c>
      <c r="B96" s="98"/>
      <c r="C96" s="119" t="s">
        <v>181</v>
      </c>
      <c r="D96" s="99" t="s">
        <v>180</v>
      </c>
      <c r="E96" s="48">
        <v>2</v>
      </c>
      <c r="F96" s="100">
        <v>2</v>
      </c>
      <c r="G96" s="101">
        <f t="shared" si="21"/>
        <v>100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21" customHeight="1" x14ac:dyDescent="0.55000000000000004">
      <c r="A97" s="102">
        <v>63</v>
      </c>
      <c r="B97" s="98"/>
      <c r="C97" s="119" t="s">
        <v>182</v>
      </c>
      <c r="D97" s="99" t="s">
        <v>92</v>
      </c>
      <c r="E97" s="48">
        <v>4</v>
      </c>
      <c r="F97" s="100">
        <v>4</v>
      </c>
      <c r="G97" s="101">
        <f t="shared" si="21"/>
        <v>100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21" customHeight="1" x14ac:dyDescent="0.55000000000000004">
      <c r="A98" s="102">
        <v>64</v>
      </c>
      <c r="B98" s="98"/>
      <c r="C98" s="98" t="s">
        <v>183</v>
      </c>
      <c r="D98" s="99" t="s">
        <v>180</v>
      </c>
      <c r="E98" s="48">
        <v>392</v>
      </c>
      <c r="F98" s="48">
        <v>409</v>
      </c>
      <c r="G98" s="101">
        <f t="shared" si="21"/>
        <v>95.84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21" customHeight="1" x14ac:dyDescent="0.55000000000000004">
      <c r="A99" s="102"/>
      <c r="B99" s="107" t="s">
        <v>78</v>
      </c>
      <c r="C99" s="107"/>
      <c r="D99" s="108"/>
      <c r="E99" s="109">
        <f t="shared" ref="E99:F99" si="22">SUM(E94:E98)</f>
        <v>707</v>
      </c>
      <c r="F99" s="109">
        <f t="shared" si="22"/>
        <v>738</v>
      </c>
      <c r="G99" s="110">
        <f t="shared" si="21"/>
        <v>95.8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21" customHeight="1" x14ac:dyDescent="0.55000000000000004">
      <c r="A100" s="111"/>
      <c r="B100" s="112" t="s">
        <v>184</v>
      </c>
      <c r="C100" s="113"/>
      <c r="D100" s="126"/>
      <c r="E100" s="144"/>
      <c r="F100" s="145"/>
      <c r="G100" s="9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ht="21" customHeight="1" x14ac:dyDescent="0.55000000000000004">
      <c r="A101" s="102">
        <v>65</v>
      </c>
      <c r="B101" s="103" t="s">
        <v>185</v>
      </c>
      <c r="C101" s="103" t="s">
        <v>186</v>
      </c>
      <c r="D101" s="118" t="s">
        <v>123</v>
      </c>
      <c r="E101" s="102">
        <v>78</v>
      </c>
      <c r="F101" s="48">
        <v>81</v>
      </c>
      <c r="G101" s="101">
        <f t="shared" ref="G101:G103" si="23">IFERROR(ROUND((E101/F101)*100,2),0)</f>
        <v>96.3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21" customHeight="1" x14ac:dyDescent="0.55000000000000004">
      <c r="A102" s="102">
        <v>66</v>
      </c>
      <c r="B102" s="103" t="s">
        <v>187</v>
      </c>
      <c r="C102" s="103" t="s">
        <v>188</v>
      </c>
      <c r="D102" s="118" t="s">
        <v>92</v>
      </c>
      <c r="E102" s="102">
        <v>21</v>
      </c>
      <c r="F102" s="48">
        <v>25</v>
      </c>
      <c r="G102" s="101">
        <f t="shared" si="23"/>
        <v>84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1:27" ht="21" customHeight="1" x14ac:dyDescent="0.55000000000000004">
      <c r="A103" s="146"/>
      <c r="B103" s="147" t="s">
        <v>78</v>
      </c>
      <c r="C103" s="113"/>
      <c r="D103" s="148"/>
      <c r="E103" s="125">
        <f t="shared" ref="E103:F103" si="24">SUM(E101:E102)</f>
        <v>99</v>
      </c>
      <c r="F103" s="109">
        <f t="shared" si="24"/>
        <v>106</v>
      </c>
      <c r="G103" s="110">
        <f t="shared" si="23"/>
        <v>93.4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21" customHeight="1" x14ac:dyDescent="0.55000000000000004">
      <c r="A104" s="111"/>
      <c r="B104" s="112" t="s">
        <v>189</v>
      </c>
      <c r="C104" s="113"/>
      <c r="D104" s="126"/>
      <c r="E104" s="115"/>
      <c r="F104" s="115"/>
      <c r="G104" s="9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1:27" ht="21" customHeight="1" x14ac:dyDescent="0.55000000000000004">
      <c r="A105" s="102">
        <v>67</v>
      </c>
      <c r="B105" s="98" t="s">
        <v>190</v>
      </c>
      <c r="C105" s="98" t="s">
        <v>191</v>
      </c>
      <c r="D105" s="99" t="s">
        <v>162</v>
      </c>
      <c r="E105" s="48">
        <v>237</v>
      </c>
      <c r="F105" s="100">
        <v>243</v>
      </c>
      <c r="G105" s="101">
        <f t="shared" ref="G105:G109" si="25">IFERROR(ROUND((E105/F105)*100,2),0)</f>
        <v>97.53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21" customHeight="1" x14ac:dyDescent="0.55000000000000004">
      <c r="A106" s="102">
        <v>68</v>
      </c>
      <c r="B106" s="98" t="s">
        <v>192</v>
      </c>
      <c r="C106" s="98" t="s">
        <v>193</v>
      </c>
      <c r="D106" s="118" t="s">
        <v>98</v>
      </c>
      <c r="E106" s="48">
        <v>197</v>
      </c>
      <c r="F106" s="100">
        <v>204</v>
      </c>
      <c r="G106" s="101">
        <f t="shared" si="25"/>
        <v>96.57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21" customHeight="1" x14ac:dyDescent="0.55000000000000004">
      <c r="A107" s="102">
        <v>69</v>
      </c>
      <c r="B107" s="98"/>
      <c r="C107" s="103" t="s">
        <v>194</v>
      </c>
      <c r="D107" s="118" t="s">
        <v>195</v>
      </c>
      <c r="E107" s="48">
        <v>146</v>
      </c>
      <c r="F107" s="100">
        <v>150</v>
      </c>
      <c r="G107" s="101">
        <f t="shared" si="25"/>
        <v>97.33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27" ht="21" customHeight="1" x14ac:dyDescent="0.55000000000000004">
      <c r="A108" s="102"/>
      <c r="B108" s="98" t="s">
        <v>196</v>
      </c>
      <c r="C108" s="103" t="s">
        <v>197</v>
      </c>
      <c r="D108" s="149" t="s">
        <v>77</v>
      </c>
      <c r="E108" s="48">
        <v>195</v>
      </c>
      <c r="F108" s="124">
        <v>202</v>
      </c>
      <c r="G108" s="101">
        <f t="shared" si="25"/>
        <v>96.53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1:27" ht="21" customHeight="1" x14ac:dyDescent="0.55000000000000004">
      <c r="A109" s="102"/>
      <c r="B109" s="107" t="s">
        <v>78</v>
      </c>
      <c r="C109" s="107"/>
      <c r="D109" s="108"/>
      <c r="E109" s="150">
        <f t="shared" ref="E109:F109" si="26">SUM(E105:E108)</f>
        <v>775</v>
      </c>
      <c r="F109" s="150">
        <f t="shared" si="26"/>
        <v>799</v>
      </c>
      <c r="G109" s="110">
        <f t="shared" si="25"/>
        <v>97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ht="21" customHeight="1" x14ac:dyDescent="0.55000000000000004">
      <c r="A110" s="111"/>
      <c r="B110" s="135" t="s">
        <v>198</v>
      </c>
      <c r="C110" s="113"/>
      <c r="D110" s="126"/>
      <c r="E110" s="115"/>
      <c r="F110" s="151"/>
      <c r="G110" s="152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7" ht="21" customHeight="1" x14ac:dyDescent="0.55000000000000004">
      <c r="A111" s="102">
        <v>70</v>
      </c>
      <c r="B111" s="98" t="s">
        <v>114</v>
      </c>
      <c r="C111" s="137" t="s">
        <v>199</v>
      </c>
      <c r="D111" s="99" t="s">
        <v>123</v>
      </c>
      <c r="E111" s="48">
        <v>16</v>
      </c>
      <c r="F111" s="100">
        <v>16</v>
      </c>
      <c r="G111" s="101">
        <f t="shared" ref="G111:G117" si="27">IFERROR(ROUND((E111/F111)*100,2),0)</f>
        <v>100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27" ht="21" customHeight="1" x14ac:dyDescent="0.55000000000000004">
      <c r="A112" s="102">
        <v>71</v>
      </c>
      <c r="B112" s="98" t="s">
        <v>99</v>
      </c>
      <c r="C112" s="137" t="s">
        <v>200</v>
      </c>
      <c r="D112" s="99" t="s">
        <v>123</v>
      </c>
      <c r="E112" s="48">
        <v>10</v>
      </c>
      <c r="F112" s="100">
        <v>11</v>
      </c>
      <c r="G112" s="101">
        <f t="shared" si="27"/>
        <v>90.91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ht="21" customHeight="1" x14ac:dyDescent="0.55000000000000004">
      <c r="A113" s="102">
        <v>72</v>
      </c>
      <c r="B113" s="98"/>
      <c r="C113" s="119" t="s">
        <v>201</v>
      </c>
      <c r="D113" s="127" t="s">
        <v>98</v>
      </c>
      <c r="E113" s="48">
        <v>57</v>
      </c>
      <c r="F113" s="100">
        <v>58</v>
      </c>
      <c r="G113" s="101">
        <f t="shared" si="27"/>
        <v>98.28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ht="21" customHeight="1" x14ac:dyDescent="0.55000000000000004">
      <c r="A114" s="102">
        <v>73</v>
      </c>
      <c r="B114" s="98"/>
      <c r="C114" s="103" t="s">
        <v>202</v>
      </c>
      <c r="D114" s="118" t="s">
        <v>98</v>
      </c>
      <c r="E114" s="48">
        <v>60</v>
      </c>
      <c r="F114" s="100">
        <v>61</v>
      </c>
      <c r="G114" s="101">
        <f t="shared" si="27"/>
        <v>98.36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ht="21" customHeight="1" x14ac:dyDescent="0.55000000000000004">
      <c r="A115" s="102">
        <v>74</v>
      </c>
      <c r="B115" s="139" t="s">
        <v>203</v>
      </c>
      <c r="C115" s="153" t="s">
        <v>71</v>
      </c>
      <c r="D115" s="139" t="s">
        <v>150</v>
      </c>
      <c r="E115" s="48">
        <v>20</v>
      </c>
      <c r="F115" s="100">
        <v>20</v>
      </c>
      <c r="G115" s="101">
        <f t="shared" si="27"/>
        <v>100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ht="21" customHeight="1" x14ac:dyDescent="0.55000000000000004">
      <c r="A116" s="102"/>
      <c r="B116" s="98" t="s">
        <v>99</v>
      </c>
      <c r="C116" s="153" t="s">
        <v>204</v>
      </c>
      <c r="D116" s="118" t="s">
        <v>132</v>
      </c>
      <c r="E116" s="48">
        <v>34</v>
      </c>
      <c r="F116" s="100">
        <v>36</v>
      </c>
      <c r="G116" s="101">
        <f t="shared" si="27"/>
        <v>94.44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ht="21" customHeight="1" x14ac:dyDescent="0.55000000000000004">
      <c r="A117" s="102"/>
      <c r="B117" s="107" t="s">
        <v>78</v>
      </c>
      <c r="C117" s="107"/>
      <c r="D117" s="108"/>
      <c r="E117" s="109">
        <f t="shared" ref="E117:F117" si="28">SUM(E111:E116)</f>
        <v>197</v>
      </c>
      <c r="F117" s="109">
        <f t="shared" si="28"/>
        <v>202</v>
      </c>
      <c r="G117" s="110">
        <f t="shared" si="27"/>
        <v>97.52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ht="21" customHeight="1" x14ac:dyDescent="0.55000000000000004">
      <c r="A118" s="111"/>
      <c r="B118" s="112" t="s">
        <v>205</v>
      </c>
      <c r="C118" s="113"/>
      <c r="D118" s="126"/>
      <c r="E118" s="115"/>
      <c r="F118" s="116"/>
      <c r="G118" s="9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ht="21" customHeight="1" x14ac:dyDescent="0.55000000000000004">
      <c r="A119" s="102">
        <v>75</v>
      </c>
      <c r="B119" s="98" t="s">
        <v>206</v>
      </c>
      <c r="C119" s="139" t="s">
        <v>207</v>
      </c>
      <c r="D119" s="118" t="s">
        <v>162</v>
      </c>
      <c r="E119" s="102">
        <v>18</v>
      </c>
      <c r="F119" s="100">
        <v>19</v>
      </c>
      <c r="G119" s="101">
        <f t="shared" ref="G119:G120" si="29">IFERROR(ROUND((E119/F119)*100,2),0)</f>
        <v>94.74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ht="21" customHeight="1" x14ac:dyDescent="0.55000000000000004">
      <c r="A120" s="102">
        <v>76</v>
      </c>
      <c r="B120" s="98"/>
      <c r="C120" s="119" t="s">
        <v>208</v>
      </c>
      <c r="D120" s="118" t="s">
        <v>162</v>
      </c>
      <c r="E120" s="102">
        <v>0</v>
      </c>
      <c r="F120" s="100">
        <v>0</v>
      </c>
      <c r="G120" s="101">
        <f t="shared" si="29"/>
        <v>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21" customHeight="1" x14ac:dyDescent="0.55000000000000004">
      <c r="A121" s="102"/>
      <c r="B121" s="154" t="s">
        <v>209</v>
      </c>
      <c r="C121" s="154"/>
      <c r="D121" s="155" t="s">
        <v>138</v>
      </c>
      <c r="E121" s="102" t="s">
        <v>22</v>
      </c>
      <c r="F121" s="100"/>
      <c r="G121" s="101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ht="21" customHeight="1" x14ac:dyDescent="0.55000000000000004">
      <c r="A122" s="102"/>
      <c r="B122" s="97"/>
      <c r="C122" s="98" t="s">
        <v>210</v>
      </c>
      <c r="D122" s="98"/>
      <c r="E122" s="102">
        <v>63</v>
      </c>
      <c r="F122" s="100">
        <v>64</v>
      </c>
      <c r="G122" s="101">
        <f t="shared" ref="G122:G128" si="30">IFERROR(ROUND((E122/F122)*100,2),0)</f>
        <v>98.44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ht="21" customHeight="1" x14ac:dyDescent="0.55000000000000004">
      <c r="A123" s="102"/>
      <c r="B123" s="156"/>
      <c r="C123" s="103" t="s">
        <v>211</v>
      </c>
      <c r="D123" s="103"/>
      <c r="E123" s="102">
        <v>33</v>
      </c>
      <c r="F123" s="100">
        <v>35</v>
      </c>
      <c r="G123" s="101">
        <f t="shared" si="30"/>
        <v>94.29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ht="21" customHeight="1" x14ac:dyDescent="0.55000000000000004">
      <c r="A124" s="102"/>
      <c r="B124" s="156"/>
      <c r="C124" s="103" t="s">
        <v>212</v>
      </c>
      <c r="D124" s="103"/>
      <c r="E124" s="102">
        <v>130</v>
      </c>
      <c r="F124" s="100">
        <v>136</v>
      </c>
      <c r="G124" s="101">
        <f t="shared" si="30"/>
        <v>95.59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ht="21" customHeight="1" x14ac:dyDescent="0.55000000000000004">
      <c r="A125" s="102"/>
      <c r="B125" s="157"/>
      <c r="C125" s="119" t="s">
        <v>213</v>
      </c>
      <c r="D125" s="119"/>
      <c r="E125" s="102">
        <v>111</v>
      </c>
      <c r="F125" s="100">
        <v>117</v>
      </c>
      <c r="G125" s="101">
        <f t="shared" si="30"/>
        <v>94.87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ht="21" customHeight="1" x14ac:dyDescent="0.55000000000000004">
      <c r="A126" s="102"/>
      <c r="B126" s="156"/>
      <c r="C126" s="158" t="s">
        <v>214</v>
      </c>
      <c r="D126" s="158"/>
      <c r="E126" s="102">
        <v>269</v>
      </c>
      <c r="F126" s="100">
        <v>278</v>
      </c>
      <c r="G126" s="101">
        <f t="shared" si="30"/>
        <v>96.76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ht="21" customHeight="1" x14ac:dyDescent="0.55000000000000004">
      <c r="A127" s="102"/>
      <c r="B127" s="107" t="s">
        <v>78</v>
      </c>
      <c r="C127" s="107"/>
      <c r="D127" s="108"/>
      <c r="E127" s="125">
        <f t="shared" ref="E127:F127" si="31">SUM(E119:E126)</f>
        <v>624</v>
      </c>
      <c r="F127" s="109">
        <f t="shared" si="31"/>
        <v>649</v>
      </c>
      <c r="G127" s="159">
        <f t="shared" si="30"/>
        <v>96.15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ht="21" customHeight="1" thickBot="1" x14ac:dyDescent="0.6">
      <c r="A128" s="160"/>
      <c r="B128" s="161" t="s">
        <v>215</v>
      </c>
      <c r="C128" s="162"/>
      <c r="D128" s="163"/>
      <c r="E128" s="164">
        <f>SUM(E15,E27,E36,E48,E58,E66,E79,E82,E92,E99,E103,E109,E117,E127)</f>
        <v>6523</v>
      </c>
      <c r="F128" s="164">
        <f t="shared" ref="F128" si="32">SUM(F15,F27,F36,F48,F58,F66,F79,F82,F92,F99,F103,F109,F117,F127)</f>
        <v>6851</v>
      </c>
      <c r="G128" s="165">
        <f t="shared" si="30"/>
        <v>95.21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ht="21" customHeight="1" thickTop="1" x14ac:dyDescent="0.55000000000000004">
      <c r="A129" s="166"/>
      <c r="E129" s="167"/>
      <c r="F129" s="167"/>
      <c r="G129" s="168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ht="21" customHeight="1" x14ac:dyDescent="0.55000000000000004">
      <c r="A130" s="166"/>
      <c r="E130" s="167"/>
      <c r="F130" s="167"/>
      <c r="G130" s="168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ht="21" customHeight="1" x14ac:dyDescent="0.55000000000000004">
      <c r="A131" s="166"/>
      <c r="E131" s="167"/>
      <c r="F131" s="167"/>
      <c r="G131" s="168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ht="21" customHeight="1" x14ac:dyDescent="0.55000000000000004">
      <c r="A132" s="166"/>
      <c r="E132" s="167"/>
      <c r="F132" s="167"/>
      <c r="G132" s="168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ht="21" customHeight="1" x14ac:dyDescent="0.55000000000000004">
      <c r="A133" s="166"/>
      <c r="E133" s="167"/>
      <c r="F133" s="167"/>
      <c r="G133" s="168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ht="21" customHeight="1" x14ac:dyDescent="0.55000000000000004">
      <c r="A134" s="166"/>
      <c r="E134" s="167"/>
      <c r="F134" s="167"/>
      <c r="G134" s="168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ht="21" customHeight="1" x14ac:dyDescent="0.55000000000000004">
      <c r="A135" s="166"/>
      <c r="E135" s="167"/>
      <c r="F135" s="167"/>
      <c r="G135" s="168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ht="21" customHeight="1" x14ac:dyDescent="0.55000000000000004">
      <c r="A136" s="166"/>
      <c r="E136" s="167"/>
      <c r="F136" s="167"/>
      <c r="G136" s="168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ht="21" customHeight="1" x14ac:dyDescent="0.55000000000000004">
      <c r="A137" s="166"/>
      <c r="E137" s="167"/>
      <c r="F137" s="167"/>
      <c r="G137" s="168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21" customHeight="1" x14ac:dyDescent="0.55000000000000004">
      <c r="A138" s="166"/>
      <c r="E138" s="167"/>
      <c r="F138" s="167"/>
      <c r="G138" s="168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ht="21" customHeight="1" x14ac:dyDescent="0.55000000000000004">
      <c r="A139" s="166"/>
      <c r="E139" s="167"/>
      <c r="F139" s="167"/>
      <c r="G139" s="168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ht="21" customHeight="1" x14ac:dyDescent="0.55000000000000004">
      <c r="A140" s="166"/>
      <c r="E140" s="167"/>
      <c r="F140" s="167"/>
      <c r="G140" s="168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ht="21" customHeight="1" x14ac:dyDescent="0.55000000000000004">
      <c r="A141" s="166"/>
      <c r="E141" s="167"/>
      <c r="F141" s="167"/>
      <c r="G141" s="168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ht="21" customHeight="1" x14ac:dyDescent="0.55000000000000004">
      <c r="A142" s="166"/>
      <c r="E142" s="167"/>
      <c r="F142" s="167"/>
      <c r="G142" s="168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ht="21" customHeight="1" x14ac:dyDescent="0.55000000000000004">
      <c r="A143" s="166"/>
      <c r="E143" s="167"/>
      <c r="F143" s="167"/>
      <c r="G143" s="168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ht="21" customHeight="1" x14ac:dyDescent="0.55000000000000004">
      <c r="A144" s="166"/>
      <c r="E144" s="167"/>
      <c r="F144" s="167"/>
      <c r="G144" s="168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ht="21" customHeight="1" x14ac:dyDescent="0.55000000000000004">
      <c r="A145" s="166"/>
      <c r="E145" s="167"/>
      <c r="F145" s="167"/>
      <c r="G145" s="168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ht="21" customHeight="1" x14ac:dyDescent="0.55000000000000004">
      <c r="A146" s="166"/>
      <c r="E146" s="167"/>
      <c r="F146" s="167"/>
      <c r="G146" s="168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ht="21" customHeight="1" x14ac:dyDescent="0.55000000000000004">
      <c r="A147" s="166"/>
      <c r="E147" s="167"/>
      <c r="F147" s="167"/>
      <c r="G147" s="168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ht="21" customHeight="1" x14ac:dyDescent="0.55000000000000004">
      <c r="A148" s="166"/>
      <c r="E148" s="167"/>
      <c r="F148" s="167"/>
      <c r="G148" s="168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ht="21" customHeight="1" x14ac:dyDescent="0.55000000000000004">
      <c r="A149" s="166"/>
      <c r="E149" s="167"/>
      <c r="F149" s="167"/>
      <c r="G149" s="168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ht="21" customHeight="1" x14ac:dyDescent="0.55000000000000004">
      <c r="A150" s="166"/>
      <c r="E150" s="167"/>
      <c r="F150" s="167"/>
      <c r="G150" s="168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ht="21" customHeight="1" x14ac:dyDescent="0.55000000000000004">
      <c r="A151" s="166"/>
      <c r="E151" s="167"/>
      <c r="F151" s="167"/>
      <c r="G151" s="168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ht="21" customHeight="1" x14ac:dyDescent="0.55000000000000004">
      <c r="A152" s="166"/>
      <c r="E152" s="167"/>
      <c r="F152" s="167"/>
      <c r="G152" s="168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ht="21" customHeight="1" x14ac:dyDescent="0.55000000000000004">
      <c r="A153" s="166"/>
      <c r="E153" s="167"/>
      <c r="F153" s="167"/>
      <c r="G153" s="168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ht="21" customHeight="1" x14ac:dyDescent="0.55000000000000004">
      <c r="A154" s="166"/>
      <c r="E154" s="167"/>
      <c r="F154" s="167"/>
      <c r="G154" s="168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ht="21" customHeight="1" x14ac:dyDescent="0.55000000000000004">
      <c r="A155" s="166"/>
      <c r="E155" s="167"/>
      <c r="F155" s="167"/>
      <c r="G155" s="168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ht="21" customHeight="1" x14ac:dyDescent="0.55000000000000004">
      <c r="A156" s="166"/>
      <c r="E156" s="167"/>
      <c r="F156" s="167"/>
      <c r="G156" s="168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ht="21" customHeight="1" x14ac:dyDescent="0.55000000000000004">
      <c r="A157" s="166"/>
      <c r="E157" s="167"/>
      <c r="F157" s="167"/>
      <c r="G157" s="168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ht="21" customHeight="1" x14ac:dyDescent="0.55000000000000004">
      <c r="A158" s="166"/>
      <c r="E158" s="167"/>
      <c r="F158" s="167"/>
      <c r="G158" s="168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ht="21" customHeight="1" x14ac:dyDescent="0.55000000000000004">
      <c r="A159" s="166"/>
      <c r="E159" s="167"/>
      <c r="F159" s="167"/>
      <c r="G159" s="168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ht="21" customHeight="1" x14ac:dyDescent="0.55000000000000004">
      <c r="A160" s="166"/>
      <c r="E160" s="167"/>
      <c r="F160" s="167"/>
      <c r="G160" s="168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ht="21" customHeight="1" x14ac:dyDescent="0.55000000000000004">
      <c r="A161" s="166"/>
      <c r="E161" s="167"/>
      <c r="F161" s="167"/>
      <c r="G161" s="168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ht="21" customHeight="1" x14ac:dyDescent="0.55000000000000004">
      <c r="A162" s="166"/>
      <c r="E162" s="167"/>
      <c r="F162" s="167"/>
      <c r="G162" s="168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ht="21" customHeight="1" x14ac:dyDescent="0.55000000000000004">
      <c r="A163" s="166"/>
      <c r="E163" s="167"/>
      <c r="F163" s="167"/>
      <c r="G163" s="168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ht="21" customHeight="1" x14ac:dyDescent="0.55000000000000004">
      <c r="A164" s="166"/>
      <c r="E164" s="167"/>
      <c r="F164" s="167"/>
      <c r="G164" s="168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ht="21" customHeight="1" x14ac:dyDescent="0.55000000000000004">
      <c r="A165" s="166"/>
      <c r="E165" s="167"/>
      <c r="F165" s="167"/>
      <c r="G165" s="168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ht="21" customHeight="1" x14ac:dyDescent="0.55000000000000004">
      <c r="A166" s="166"/>
      <c r="E166" s="167"/>
      <c r="F166" s="167"/>
      <c r="G166" s="168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ht="21" customHeight="1" x14ac:dyDescent="0.55000000000000004">
      <c r="A167" s="166"/>
      <c r="E167" s="167"/>
      <c r="F167" s="167"/>
      <c r="G167" s="168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ht="21" customHeight="1" x14ac:dyDescent="0.55000000000000004">
      <c r="A168" s="166"/>
      <c r="E168" s="167"/>
      <c r="F168" s="167"/>
      <c r="G168" s="168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ht="21" customHeight="1" x14ac:dyDescent="0.55000000000000004">
      <c r="A169" s="166"/>
      <c r="E169" s="167"/>
      <c r="F169" s="167"/>
      <c r="G169" s="168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ht="24" customHeight="1" x14ac:dyDescent="0.55000000000000004">
      <c r="A170" s="166"/>
      <c r="E170" s="167"/>
      <c r="F170" s="167"/>
      <c r="G170" s="168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ht="24" customHeight="1" x14ac:dyDescent="0.55000000000000004">
      <c r="A171" s="166"/>
      <c r="E171" s="167"/>
      <c r="F171" s="167"/>
      <c r="G171" s="168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ht="24" customHeight="1" x14ac:dyDescent="0.55000000000000004">
      <c r="A172" s="166"/>
      <c r="E172" s="167"/>
      <c r="F172" s="167"/>
      <c r="G172" s="168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ht="24" customHeight="1" x14ac:dyDescent="0.55000000000000004">
      <c r="A173" s="166"/>
      <c r="E173" s="167"/>
      <c r="F173" s="167"/>
      <c r="G173" s="168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ht="24" customHeight="1" x14ac:dyDescent="0.55000000000000004">
      <c r="A174" s="166"/>
      <c r="E174" s="167"/>
      <c r="F174" s="167"/>
      <c r="G174" s="168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ht="24" customHeight="1" x14ac:dyDescent="0.55000000000000004">
      <c r="A175" s="166"/>
      <c r="E175" s="167"/>
      <c r="F175" s="167"/>
      <c r="G175" s="168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ht="24" customHeight="1" x14ac:dyDescent="0.55000000000000004">
      <c r="A176" s="166"/>
      <c r="E176" s="167"/>
      <c r="F176" s="167"/>
      <c r="G176" s="168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ht="24" customHeight="1" x14ac:dyDescent="0.55000000000000004">
      <c r="A177" s="166"/>
      <c r="E177" s="167"/>
      <c r="F177" s="167"/>
      <c r="G177" s="168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ht="24" customHeight="1" x14ac:dyDescent="0.55000000000000004">
      <c r="A178" s="166"/>
      <c r="E178" s="167"/>
      <c r="F178" s="167"/>
      <c r="G178" s="168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ht="24" customHeight="1" x14ac:dyDescent="0.55000000000000004">
      <c r="A179" s="166"/>
      <c r="E179" s="167"/>
      <c r="F179" s="167"/>
      <c r="G179" s="168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ht="24" customHeight="1" x14ac:dyDescent="0.55000000000000004">
      <c r="A180" s="166"/>
      <c r="E180" s="167"/>
      <c r="F180" s="167"/>
      <c r="G180" s="168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ht="24" customHeight="1" x14ac:dyDescent="0.55000000000000004">
      <c r="A181" s="166"/>
      <c r="E181" s="167"/>
      <c r="F181" s="167"/>
      <c r="G181" s="168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ht="24" customHeight="1" x14ac:dyDescent="0.55000000000000004">
      <c r="A182" s="166"/>
      <c r="E182" s="167"/>
      <c r="F182" s="167"/>
      <c r="G182" s="168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ht="24" customHeight="1" x14ac:dyDescent="0.55000000000000004">
      <c r="A183" s="166"/>
      <c r="E183" s="167"/>
      <c r="F183" s="167"/>
      <c r="G183" s="168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ht="24" customHeight="1" x14ac:dyDescent="0.55000000000000004">
      <c r="A184" s="166"/>
      <c r="E184" s="167"/>
      <c r="F184" s="167"/>
      <c r="G184" s="168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ht="24" customHeight="1" x14ac:dyDescent="0.55000000000000004">
      <c r="A185" s="166"/>
      <c r="E185" s="167"/>
      <c r="F185" s="167"/>
      <c r="G185" s="168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ht="24" customHeight="1" x14ac:dyDescent="0.55000000000000004">
      <c r="A186" s="166"/>
      <c r="E186" s="167"/>
      <c r="F186" s="167"/>
      <c r="G186" s="168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ht="24" customHeight="1" x14ac:dyDescent="0.55000000000000004">
      <c r="A187" s="166"/>
      <c r="E187" s="167"/>
      <c r="F187" s="167"/>
      <c r="G187" s="168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ht="24" customHeight="1" x14ac:dyDescent="0.55000000000000004">
      <c r="A188" s="166"/>
      <c r="E188" s="167"/>
      <c r="F188" s="167"/>
      <c r="G188" s="168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ht="24" customHeight="1" x14ac:dyDescent="0.55000000000000004">
      <c r="A189" s="166"/>
      <c r="E189" s="167"/>
      <c r="F189" s="167"/>
      <c r="G189" s="168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ht="24" customHeight="1" x14ac:dyDescent="0.55000000000000004">
      <c r="A190" s="166"/>
      <c r="E190" s="167"/>
      <c r="F190" s="167"/>
      <c r="G190" s="168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ht="24" customHeight="1" x14ac:dyDescent="0.55000000000000004">
      <c r="A191" s="166"/>
      <c r="E191" s="167"/>
      <c r="F191" s="167"/>
      <c r="G191" s="168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ht="24" customHeight="1" x14ac:dyDescent="0.55000000000000004">
      <c r="A192" s="166"/>
      <c r="E192" s="167"/>
      <c r="F192" s="167"/>
      <c r="G192" s="168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ht="24" customHeight="1" x14ac:dyDescent="0.55000000000000004">
      <c r="A193" s="166"/>
      <c r="E193" s="167"/>
      <c r="F193" s="167"/>
      <c r="G193" s="168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ht="24" customHeight="1" x14ac:dyDescent="0.55000000000000004">
      <c r="A194" s="166"/>
      <c r="E194" s="167"/>
      <c r="F194" s="167"/>
      <c r="G194" s="168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ht="24" customHeight="1" x14ac:dyDescent="0.55000000000000004">
      <c r="A195" s="166"/>
      <c r="E195" s="167"/>
      <c r="F195" s="167"/>
      <c r="G195" s="168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ht="24" customHeight="1" x14ac:dyDescent="0.55000000000000004">
      <c r="A196" s="166"/>
      <c r="E196" s="167"/>
      <c r="F196" s="167"/>
      <c r="G196" s="168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ht="24" customHeight="1" x14ac:dyDescent="0.55000000000000004">
      <c r="A197" s="166"/>
      <c r="E197" s="167"/>
      <c r="F197" s="167"/>
      <c r="G197" s="168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ht="24" customHeight="1" x14ac:dyDescent="0.55000000000000004">
      <c r="A198" s="166"/>
      <c r="E198" s="167"/>
      <c r="F198" s="167"/>
      <c r="G198" s="168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ht="24" customHeight="1" x14ac:dyDescent="0.55000000000000004">
      <c r="A199" s="166"/>
      <c r="E199" s="167"/>
      <c r="F199" s="167"/>
      <c r="G199" s="168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ht="24" customHeight="1" x14ac:dyDescent="0.55000000000000004">
      <c r="A200" s="166"/>
      <c r="E200" s="167"/>
      <c r="F200" s="167"/>
      <c r="G200" s="168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ht="24" customHeight="1" x14ac:dyDescent="0.55000000000000004">
      <c r="A201" s="166"/>
      <c r="E201" s="167"/>
      <c r="F201" s="167"/>
      <c r="G201" s="168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ht="24" customHeight="1" x14ac:dyDescent="0.55000000000000004">
      <c r="A202" s="166"/>
      <c r="E202" s="167"/>
      <c r="F202" s="167"/>
      <c r="G202" s="168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ht="24" customHeight="1" x14ac:dyDescent="0.55000000000000004">
      <c r="A203" s="166"/>
      <c r="E203" s="167"/>
      <c r="F203" s="167"/>
      <c r="G203" s="168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ht="24" customHeight="1" x14ac:dyDescent="0.55000000000000004">
      <c r="A204" s="166"/>
      <c r="E204" s="167"/>
      <c r="F204" s="167"/>
      <c r="G204" s="168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ht="24" customHeight="1" x14ac:dyDescent="0.55000000000000004">
      <c r="A205" s="166"/>
      <c r="E205" s="167"/>
      <c r="F205" s="167"/>
      <c r="G205" s="168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ht="24" customHeight="1" x14ac:dyDescent="0.55000000000000004">
      <c r="A206" s="166"/>
      <c r="E206" s="167"/>
      <c r="F206" s="167"/>
      <c r="G206" s="168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ht="24" customHeight="1" x14ac:dyDescent="0.55000000000000004">
      <c r="A207" s="166"/>
      <c r="E207" s="167"/>
      <c r="F207" s="167"/>
      <c r="G207" s="168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ht="24" customHeight="1" x14ac:dyDescent="0.55000000000000004">
      <c r="A208" s="166"/>
      <c r="E208" s="167"/>
      <c r="F208" s="167"/>
      <c r="G208" s="168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ht="24" customHeight="1" x14ac:dyDescent="0.55000000000000004">
      <c r="A209" s="166"/>
      <c r="E209" s="167"/>
      <c r="F209" s="167"/>
      <c r="G209" s="168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ht="24" customHeight="1" x14ac:dyDescent="0.55000000000000004">
      <c r="A210" s="166"/>
      <c r="E210" s="167"/>
      <c r="F210" s="167"/>
      <c r="G210" s="168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ht="24" customHeight="1" x14ac:dyDescent="0.55000000000000004">
      <c r="A211" s="166"/>
      <c r="E211" s="167"/>
      <c r="F211" s="167"/>
      <c r="G211" s="168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ht="24" customHeight="1" x14ac:dyDescent="0.55000000000000004">
      <c r="A212" s="166"/>
      <c r="E212" s="167"/>
      <c r="F212" s="167"/>
      <c r="G212" s="168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ht="24" customHeight="1" x14ac:dyDescent="0.55000000000000004">
      <c r="A213" s="166"/>
      <c r="E213" s="167"/>
      <c r="F213" s="167"/>
      <c r="G213" s="168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ht="24" customHeight="1" x14ac:dyDescent="0.55000000000000004">
      <c r="A214" s="166"/>
      <c r="E214" s="167"/>
      <c r="F214" s="167"/>
      <c r="G214" s="168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ht="24" customHeight="1" x14ac:dyDescent="0.55000000000000004">
      <c r="A215" s="166"/>
      <c r="E215" s="167"/>
      <c r="F215" s="167"/>
      <c r="G215" s="168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ht="24" customHeight="1" x14ac:dyDescent="0.55000000000000004">
      <c r="A216" s="166"/>
      <c r="E216" s="167"/>
      <c r="F216" s="167"/>
      <c r="G216" s="168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ht="24" customHeight="1" x14ac:dyDescent="0.55000000000000004">
      <c r="A217" s="166"/>
      <c r="E217" s="167"/>
      <c r="F217" s="167"/>
      <c r="G217" s="168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ht="24" customHeight="1" x14ac:dyDescent="0.55000000000000004">
      <c r="A218" s="166"/>
      <c r="E218" s="167"/>
      <c r="F218" s="167"/>
      <c r="G218" s="168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ht="24" customHeight="1" x14ac:dyDescent="0.55000000000000004">
      <c r="A219" s="166"/>
      <c r="E219" s="167"/>
      <c r="F219" s="167"/>
      <c r="G219" s="168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ht="24" customHeight="1" x14ac:dyDescent="0.55000000000000004">
      <c r="A220" s="166"/>
      <c r="E220" s="167"/>
      <c r="F220" s="167"/>
      <c r="G220" s="168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ht="24" customHeight="1" x14ac:dyDescent="0.55000000000000004">
      <c r="A221" s="166"/>
      <c r="E221" s="167"/>
      <c r="F221" s="167"/>
      <c r="G221" s="168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ht="24" customHeight="1" x14ac:dyDescent="0.55000000000000004">
      <c r="A222" s="166"/>
      <c r="E222" s="167"/>
      <c r="F222" s="167"/>
      <c r="G222" s="168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ht="24" customHeight="1" x14ac:dyDescent="0.55000000000000004">
      <c r="A223" s="166"/>
      <c r="E223" s="167"/>
      <c r="F223" s="167"/>
      <c r="G223" s="168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ht="24" customHeight="1" x14ac:dyDescent="0.55000000000000004">
      <c r="A224" s="166"/>
      <c r="E224" s="167"/>
      <c r="F224" s="167"/>
      <c r="G224" s="168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ht="24" customHeight="1" x14ac:dyDescent="0.55000000000000004">
      <c r="A225" s="166"/>
      <c r="E225" s="167"/>
      <c r="F225" s="167"/>
      <c r="G225" s="168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ht="24" customHeight="1" x14ac:dyDescent="0.55000000000000004">
      <c r="A226" s="166"/>
      <c r="E226" s="167"/>
      <c r="F226" s="167"/>
      <c r="G226" s="168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ht="24" customHeight="1" x14ac:dyDescent="0.55000000000000004">
      <c r="A227" s="166"/>
      <c r="E227" s="167"/>
      <c r="F227" s="167"/>
      <c r="G227" s="168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ht="24" customHeight="1" x14ac:dyDescent="0.55000000000000004">
      <c r="A228" s="166"/>
      <c r="E228" s="167"/>
      <c r="F228" s="167"/>
      <c r="G228" s="168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ht="24" customHeight="1" x14ac:dyDescent="0.55000000000000004">
      <c r="A229" s="166"/>
      <c r="E229" s="167"/>
      <c r="F229" s="167"/>
      <c r="G229" s="168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ht="24" customHeight="1" x14ac:dyDescent="0.55000000000000004">
      <c r="A230" s="166"/>
      <c r="E230" s="167"/>
      <c r="F230" s="167"/>
      <c r="G230" s="168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ht="24" customHeight="1" x14ac:dyDescent="0.55000000000000004">
      <c r="A231" s="166"/>
      <c r="E231" s="167"/>
      <c r="F231" s="167"/>
      <c r="G231" s="168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ht="24" customHeight="1" x14ac:dyDescent="0.55000000000000004">
      <c r="A232" s="166"/>
      <c r="E232" s="167"/>
      <c r="F232" s="167"/>
      <c r="G232" s="168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ht="24" customHeight="1" x14ac:dyDescent="0.55000000000000004">
      <c r="A233" s="166"/>
      <c r="E233" s="167"/>
      <c r="F233" s="167"/>
      <c r="G233" s="168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ht="24" customHeight="1" x14ac:dyDescent="0.55000000000000004">
      <c r="A234" s="166"/>
      <c r="E234" s="167"/>
      <c r="F234" s="167"/>
      <c r="G234" s="168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ht="24" customHeight="1" x14ac:dyDescent="0.55000000000000004">
      <c r="A235" s="166"/>
      <c r="E235" s="167"/>
      <c r="F235" s="167"/>
      <c r="G235" s="168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ht="24" customHeight="1" x14ac:dyDescent="0.55000000000000004">
      <c r="A236" s="166"/>
      <c r="E236" s="167"/>
      <c r="F236" s="167"/>
      <c r="G236" s="168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ht="24" customHeight="1" x14ac:dyDescent="0.55000000000000004">
      <c r="A237" s="166"/>
      <c r="E237" s="167"/>
      <c r="F237" s="167"/>
      <c r="G237" s="168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ht="24" customHeight="1" x14ac:dyDescent="0.55000000000000004">
      <c r="A238" s="166"/>
      <c r="E238" s="167"/>
      <c r="F238" s="167"/>
      <c r="G238" s="168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ht="24" customHeight="1" x14ac:dyDescent="0.55000000000000004">
      <c r="A239" s="166"/>
      <c r="E239" s="167"/>
      <c r="F239" s="167"/>
      <c r="G239" s="168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ht="24" customHeight="1" x14ac:dyDescent="0.55000000000000004">
      <c r="A240" s="166"/>
      <c r="E240" s="167"/>
      <c r="F240" s="167"/>
      <c r="G240" s="168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ht="24" customHeight="1" x14ac:dyDescent="0.55000000000000004">
      <c r="A241" s="166"/>
      <c r="E241" s="167"/>
      <c r="F241" s="167"/>
      <c r="G241" s="168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ht="24" customHeight="1" x14ac:dyDescent="0.55000000000000004">
      <c r="A242" s="166"/>
      <c r="E242" s="167"/>
      <c r="F242" s="167"/>
      <c r="G242" s="168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ht="24" customHeight="1" x14ac:dyDescent="0.55000000000000004">
      <c r="A243" s="166"/>
      <c r="E243" s="167"/>
      <c r="F243" s="167"/>
      <c r="G243" s="168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ht="24" customHeight="1" x14ac:dyDescent="0.55000000000000004">
      <c r="A244" s="166"/>
      <c r="E244" s="167"/>
      <c r="F244" s="167"/>
      <c r="G244" s="168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ht="24" customHeight="1" x14ac:dyDescent="0.55000000000000004">
      <c r="A245" s="166"/>
      <c r="E245" s="167"/>
      <c r="F245" s="167"/>
      <c r="G245" s="168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ht="24" customHeight="1" x14ac:dyDescent="0.55000000000000004">
      <c r="A246" s="166"/>
      <c r="E246" s="167"/>
      <c r="F246" s="167"/>
      <c r="G246" s="168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ht="24" customHeight="1" x14ac:dyDescent="0.55000000000000004">
      <c r="A247" s="166"/>
      <c r="E247" s="167"/>
      <c r="F247" s="167"/>
      <c r="G247" s="168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ht="24" customHeight="1" x14ac:dyDescent="0.55000000000000004">
      <c r="A248" s="166"/>
      <c r="E248" s="167"/>
      <c r="F248" s="167"/>
      <c r="G248" s="168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ht="24" customHeight="1" x14ac:dyDescent="0.55000000000000004">
      <c r="A249" s="166"/>
      <c r="E249" s="167"/>
      <c r="F249" s="167"/>
      <c r="G249" s="168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ht="24" customHeight="1" x14ac:dyDescent="0.55000000000000004">
      <c r="A250" s="166"/>
      <c r="E250" s="167"/>
      <c r="F250" s="167"/>
      <c r="G250" s="168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ht="24" customHeight="1" x14ac:dyDescent="0.55000000000000004">
      <c r="A251" s="166"/>
      <c r="E251" s="167"/>
      <c r="F251" s="167"/>
      <c r="G251" s="168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ht="24" customHeight="1" x14ac:dyDescent="0.55000000000000004">
      <c r="A252" s="166"/>
      <c r="E252" s="167"/>
      <c r="F252" s="167"/>
      <c r="G252" s="168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ht="24" customHeight="1" x14ac:dyDescent="0.55000000000000004">
      <c r="A253" s="166"/>
      <c r="E253" s="167"/>
      <c r="F253" s="167"/>
      <c r="G253" s="168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ht="24" customHeight="1" x14ac:dyDescent="0.55000000000000004">
      <c r="A254" s="166"/>
      <c r="E254" s="167"/>
      <c r="F254" s="167"/>
      <c r="G254" s="168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ht="24" customHeight="1" x14ac:dyDescent="0.55000000000000004">
      <c r="A255" s="166"/>
      <c r="E255" s="167"/>
      <c r="F255" s="167"/>
      <c r="G255" s="168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ht="24" customHeight="1" x14ac:dyDescent="0.55000000000000004">
      <c r="A256" s="166"/>
      <c r="E256" s="167"/>
      <c r="F256" s="167"/>
      <c r="G256" s="168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ht="24" customHeight="1" x14ac:dyDescent="0.55000000000000004">
      <c r="A257" s="166"/>
      <c r="E257" s="167"/>
      <c r="F257" s="167"/>
      <c r="G257" s="168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ht="24" customHeight="1" x14ac:dyDescent="0.55000000000000004">
      <c r="A258" s="166"/>
      <c r="E258" s="167"/>
      <c r="F258" s="167"/>
      <c r="G258" s="168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ht="24" customHeight="1" x14ac:dyDescent="0.55000000000000004">
      <c r="A259" s="166"/>
      <c r="E259" s="167"/>
      <c r="F259" s="167"/>
      <c r="G259" s="168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ht="24" customHeight="1" x14ac:dyDescent="0.55000000000000004">
      <c r="A260" s="166"/>
      <c r="E260" s="167"/>
      <c r="F260" s="167"/>
      <c r="G260" s="168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ht="24" customHeight="1" x14ac:dyDescent="0.55000000000000004">
      <c r="A261" s="166"/>
      <c r="E261" s="167"/>
      <c r="F261" s="167"/>
      <c r="G261" s="168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ht="24" customHeight="1" x14ac:dyDescent="0.55000000000000004">
      <c r="A262" s="166"/>
      <c r="E262" s="167"/>
      <c r="F262" s="167"/>
      <c r="G262" s="168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ht="24" customHeight="1" x14ac:dyDescent="0.55000000000000004">
      <c r="A263" s="166"/>
      <c r="E263" s="167"/>
      <c r="F263" s="167"/>
      <c r="G263" s="168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ht="24" customHeight="1" x14ac:dyDescent="0.55000000000000004">
      <c r="A264" s="166"/>
      <c r="E264" s="167"/>
      <c r="F264" s="167"/>
      <c r="G264" s="168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ht="24" customHeight="1" x14ac:dyDescent="0.55000000000000004">
      <c r="A265" s="166"/>
      <c r="E265" s="167"/>
      <c r="F265" s="167"/>
      <c r="G265" s="168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ht="24" customHeight="1" x14ac:dyDescent="0.55000000000000004">
      <c r="A266" s="166"/>
      <c r="E266" s="167"/>
      <c r="F266" s="167"/>
      <c r="G266" s="168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ht="24" customHeight="1" x14ac:dyDescent="0.55000000000000004">
      <c r="A267" s="166"/>
      <c r="E267" s="167"/>
      <c r="F267" s="167"/>
      <c r="G267" s="168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ht="24" customHeight="1" x14ac:dyDescent="0.55000000000000004">
      <c r="A268" s="166"/>
      <c r="E268" s="167"/>
      <c r="F268" s="167"/>
      <c r="G268" s="168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ht="24" customHeight="1" x14ac:dyDescent="0.55000000000000004">
      <c r="A269" s="166"/>
      <c r="E269" s="167"/>
      <c r="F269" s="167"/>
      <c r="G269" s="168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ht="24" customHeight="1" x14ac:dyDescent="0.55000000000000004">
      <c r="A270" s="166"/>
      <c r="E270" s="167"/>
      <c r="F270" s="167"/>
      <c r="G270" s="168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ht="24" customHeight="1" x14ac:dyDescent="0.55000000000000004">
      <c r="A271" s="166"/>
      <c r="E271" s="167"/>
      <c r="F271" s="167"/>
      <c r="G271" s="168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ht="24" customHeight="1" x14ac:dyDescent="0.55000000000000004">
      <c r="A272" s="166"/>
      <c r="E272" s="167"/>
      <c r="F272" s="167"/>
      <c r="G272" s="168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ht="24" customHeight="1" x14ac:dyDescent="0.55000000000000004">
      <c r="A273" s="166"/>
      <c r="E273" s="167"/>
      <c r="F273" s="167"/>
      <c r="G273" s="168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ht="24" customHeight="1" x14ac:dyDescent="0.55000000000000004">
      <c r="A274" s="166"/>
      <c r="E274" s="167"/>
      <c r="F274" s="167"/>
      <c r="G274" s="168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ht="24" customHeight="1" x14ac:dyDescent="0.55000000000000004">
      <c r="A275" s="166"/>
      <c r="E275" s="167"/>
      <c r="F275" s="167"/>
      <c r="G275" s="168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ht="24" customHeight="1" x14ac:dyDescent="0.55000000000000004">
      <c r="A276" s="166"/>
      <c r="E276" s="167"/>
      <c r="F276" s="167"/>
      <c r="G276" s="168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ht="24" customHeight="1" x14ac:dyDescent="0.55000000000000004">
      <c r="A277" s="166"/>
      <c r="E277" s="167"/>
      <c r="F277" s="167"/>
      <c r="G277" s="168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ht="24" customHeight="1" x14ac:dyDescent="0.55000000000000004">
      <c r="A278" s="166"/>
      <c r="E278" s="167"/>
      <c r="F278" s="167"/>
      <c r="G278" s="168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ht="24" customHeight="1" x14ac:dyDescent="0.55000000000000004">
      <c r="A279" s="166"/>
      <c r="E279" s="167"/>
      <c r="F279" s="167"/>
      <c r="G279" s="168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ht="24" customHeight="1" x14ac:dyDescent="0.55000000000000004">
      <c r="A280" s="166"/>
      <c r="E280" s="167"/>
      <c r="F280" s="167"/>
      <c r="G280" s="168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ht="24" customHeight="1" x14ac:dyDescent="0.55000000000000004">
      <c r="A281" s="166"/>
      <c r="E281" s="167"/>
      <c r="F281" s="167"/>
      <c r="G281" s="168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ht="24" customHeight="1" x14ac:dyDescent="0.55000000000000004">
      <c r="A282" s="166"/>
      <c r="E282" s="167"/>
      <c r="F282" s="167"/>
      <c r="G282" s="168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ht="24" customHeight="1" x14ac:dyDescent="0.55000000000000004">
      <c r="A283" s="166"/>
      <c r="E283" s="167"/>
      <c r="F283" s="167"/>
      <c r="G283" s="168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ht="24" customHeight="1" x14ac:dyDescent="0.55000000000000004">
      <c r="A284" s="166"/>
      <c r="E284" s="167"/>
      <c r="F284" s="167"/>
      <c r="G284" s="168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ht="24" customHeight="1" x14ac:dyDescent="0.55000000000000004">
      <c r="A285" s="166"/>
      <c r="E285" s="167"/>
      <c r="F285" s="167"/>
      <c r="G285" s="168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ht="24" customHeight="1" x14ac:dyDescent="0.55000000000000004">
      <c r="A286" s="166"/>
      <c r="E286" s="167"/>
      <c r="F286" s="167"/>
      <c r="G286" s="168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ht="24" customHeight="1" x14ac:dyDescent="0.55000000000000004">
      <c r="A287" s="166"/>
      <c r="E287" s="167"/>
      <c r="F287" s="167"/>
      <c r="G287" s="168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ht="24" customHeight="1" x14ac:dyDescent="0.55000000000000004">
      <c r="A288" s="166"/>
      <c r="E288" s="167"/>
      <c r="F288" s="167"/>
      <c r="G288" s="168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ht="24" customHeight="1" x14ac:dyDescent="0.55000000000000004">
      <c r="A289" s="166"/>
      <c r="E289" s="167"/>
      <c r="F289" s="167"/>
      <c r="G289" s="168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ht="24" customHeight="1" x14ac:dyDescent="0.55000000000000004">
      <c r="A290" s="166"/>
      <c r="E290" s="167"/>
      <c r="F290" s="167"/>
      <c r="G290" s="168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ht="24" customHeight="1" x14ac:dyDescent="0.55000000000000004">
      <c r="A291" s="166"/>
      <c r="E291" s="167"/>
      <c r="F291" s="167"/>
      <c r="G291" s="168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ht="24" customHeight="1" x14ac:dyDescent="0.55000000000000004">
      <c r="A292" s="166"/>
      <c r="E292" s="167"/>
      <c r="F292" s="167"/>
      <c r="G292" s="168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ht="24" customHeight="1" x14ac:dyDescent="0.55000000000000004">
      <c r="A293" s="166"/>
      <c r="E293" s="167"/>
      <c r="F293" s="167"/>
      <c r="G293" s="168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ht="24" customHeight="1" x14ac:dyDescent="0.55000000000000004">
      <c r="A294" s="166"/>
      <c r="E294" s="167"/>
      <c r="F294" s="167"/>
      <c r="G294" s="168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ht="24" customHeight="1" x14ac:dyDescent="0.55000000000000004">
      <c r="A295" s="166"/>
      <c r="E295" s="167"/>
      <c r="F295" s="167"/>
      <c r="G295" s="168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ht="24" customHeight="1" x14ac:dyDescent="0.55000000000000004">
      <c r="A296" s="166"/>
      <c r="E296" s="167"/>
      <c r="F296" s="167"/>
      <c r="G296" s="168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ht="24" customHeight="1" x14ac:dyDescent="0.55000000000000004">
      <c r="A297" s="166"/>
      <c r="E297" s="167"/>
      <c r="F297" s="167"/>
      <c r="G297" s="168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ht="24" customHeight="1" x14ac:dyDescent="0.55000000000000004">
      <c r="A298" s="166"/>
      <c r="E298" s="167"/>
      <c r="F298" s="167"/>
      <c r="G298" s="168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ht="24" customHeight="1" x14ac:dyDescent="0.55000000000000004">
      <c r="A299" s="166"/>
      <c r="E299" s="167"/>
      <c r="F299" s="167"/>
      <c r="G299" s="168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ht="24" customHeight="1" x14ac:dyDescent="0.55000000000000004">
      <c r="A300" s="166"/>
      <c r="E300" s="167"/>
      <c r="F300" s="167"/>
      <c r="G300" s="168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ht="24" customHeight="1" x14ac:dyDescent="0.55000000000000004">
      <c r="A301" s="166"/>
      <c r="E301" s="167"/>
      <c r="F301" s="167"/>
      <c r="G301" s="168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ht="24" customHeight="1" x14ac:dyDescent="0.55000000000000004">
      <c r="A302" s="166"/>
      <c r="E302" s="167"/>
      <c r="F302" s="167"/>
      <c r="G302" s="168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ht="24" customHeight="1" x14ac:dyDescent="0.55000000000000004">
      <c r="A303" s="166"/>
      <c r="E303" s="167"/>
      <c r="F303" s="167"/>
      <c r="G303" s="168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ht="24" customHeight="1" x14ac:dyDescent="0.55000000000000004">
      <c r="A304" s="166"/>
      <c r="E304" s="167"/>
      <c r="F304" s="167"/>
      <c r="G304" s="168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27" ht="24" customHeight="1" x14ac:dyDescent="0.55000000000000004">
      <c r="A305" s="166"/>
      <c r="E305" s="167"/>
      <c r="F305" s="167"/>
      <c r="G305" s="168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27" ht="24" customHeight="1" x14ac:dyDescent="0.55000000000000004">
      <c r="A306" s="166"/>
      <c r="E306" s="167"/>
      <c r="F306" s="167"/>
      <c r="G306" s="168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ht="24" customHeight="1" x14ac:dyDescent="0.55000000000000004">
      <c r="A307" s="166"/>
      <c r="E307" s="167"/>
      <c r="F307" s="167"/>
      <c r="G307" s="168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27" ht="24" customHeight="1" x14ac:dyDescent="0.55000000000000004">
      <c r="A308" s="166"/>
      <c r="E308" s="167"/>
      <c r="F308" s="167"/>
      <c r="G308" s="168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27" ht="24" customHeight="1" x14ac:dyDescent="0.55000000000000004">
      <c r="A309" s="166"/>
      <c r="E309" s="167"/>
      <c r="F309" s="167"/>
      <c r="G309" s="168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27" ht="24" customHeight="1" x14ac:dyDescent="0.55000000000000004">
      <c r="A310" s="166"/>
      <c r="E310" s="167"/>
      <c r="F310" s="167"/>
      <c r="G310" s="168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27" ht="24" customHeight="1" x14ac:dyDescent="0.55000000000000004">
      <c r="A311" s="166"/>
      <c r="E311" s="167"/>
      <c r="F311" s="167"/>
      <c r="G311" s="168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27" ht="24" customHeight="1" x14ac:dyDescent="0.55000000000000004">
      <c r="A312" s="166"/>
      <c r="E312" s="167"/>
      <c r="F312" s="167"/>
      <c r="G312" s="168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27" ht="24" customHeight="1" x14ac:dyDescent="0.55000000000000004">
      <c r="A313" s="166"/>
      <c r="E313" s="167"/>
      <c r="F313" s="167"/>
      <c r="G313" s="168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27" ht="24" customHeight="1" x14ac:dyDescent="0.55000000000000004">
      <c r="A314" s="166"/>
      <c r="E314" s="167"/>
      <c r="F314" s="167"/>
      <c r="G314" s="168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27" ht="24" customHeight="1" x14ac:dyDescent="0.55000000000000004">
      <c r="A315" s="166"/>
      <c r="E315" s="167"/>
      <c r="F315" s="167"/>
      <c r="G315" s="168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1:27" ht="24" customHeight="1" x14ac:dyDescent="0.55000000000000004">
      <c r="A316" s="166"/>
      <c r="E316" s="167"/>
      <c r="F316" s="167"/>
      <c r="G316" s="168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1:27" ht="24" customHeight="1" x14ac:dyDescent="0.55000000000000004">
      <c r="A317" s="166"/>
      <c r="E317" s="167"/>
      <c r="F317" s="167"/>
      <c r="G317" s="168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ht="24" customHeight="1" x14ac:dyDescent="0.55000000000000004">
      <c r="A318" s="166"/>
      <c r="E318" s="167"/>
      <c r="F318" s="167"/>
      <c r="G318" s="168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ht="24" customHeight="1" x14ac:dyDescent="0.55000000000000004">
      <c r="A319" s="166"/>
      <c r="E319" s="167"/>
      <c r="F319" s="167"/>
      <c r="G319" s="168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ht="24" customHeight="1" x14ac:dyDescent="0.55000000000000004">
      <c r="A320" s="166"/>
      <c r="E320" s="167"/>
      <c r="F320" s="167"/>
      <c r="G320" s="168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24" customHeight="1" x14ac:dyDescent="0.55000000000000004">
      <c r="A321" s="166"/>
      <c r="E321" s="167"/>
      <c r="F321" s="167"/>
      <c r="G321" s="168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ht="24" customHeight="1" x14ac:dyDescent="0.55000000000000004">
      <c r="A322" s="166"/>
      <c r="E322" s="167"/>
      <c r="F322" s="167"/>
      <c r="G322" s="168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ht="24" customHeight="1" x14ac:dyDescent="0.55000000000000004">
      <c r="A323" s="166"/>
      <c r="E323" s="167"/>
      <c r="F323" s="167"/>
      <c r="G323" s="168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ht="24" customHeight="1" x14ac:dyDescent="0.55000000000000004">
      <c r="A324" s="166"/>
      <c r="E324" s="167"/>
      <c r="F324" s="167"/>
      <c r="G324" s="168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ht="24" customHeight="1" x14ac:dyDescent="0.55000000000000004">
      <c r="A325" s="166"/>
      <c r="E325" s="167"/>
      <c r="F325" s="167"/>
      <c r="G325" s="168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ht="24" customHeight="1" x14ac:dyDescent="0.55000000000000004">
      <c r="A326" s="166"/>
      <c r="E326" s="167"/>
      <c r="F326" s="167"/>
      <c r="G326" s="168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ht="24" customHeight="1" x14ac:dyDescent="0.55000000000000004">
      <c r="A327" s="166"/>
      <c r="E327" s="167"/>
      <c r="F327" s="167"/>
      <c r="G327" s="168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ht="24" customHeight="1" x14ac:dyDescent="0.55000000000000004">
      <c r="A328" s="166"/>
      <c r="E328" s="167"/>
      <c r="F328" s="167"/>
      <c r="G328" s="168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ht="15.75" customHeight="1" x14ac:dyDescent="0.4">
      <c r="G329" s="169"/>
    </row>
    <row r="330" spans="1:27" ht="15.75" customHeight="1" x14ac:dyDescent="0.4">
      <c r="G330" s="169"/>
    </row>
    <row r="331" spans="1:27" ht="15.75" customHeight="1" x14ac:dyDescent="0.4">
      <c r="G331" s="169"/>
    </row>
    <row r="332" spans="1:27" ht="15.75" customHeight="1" x14ac:dyDescent="0.4">
      <c r="G332" s="169"/>
    </row>
    <row r="333" spans="1:27" ht="15.75" customHeight="1" x14ac:dyDescent="0.4">
      <c r="G333" s="169"/>
    </row>
    <row r="334" spans="1:27" ht="15.75" customHeight="1" x14ac:dyDescent="0.4">
      <c r="G334" s="169"/>
    </row>
    <row r="335" spans="1:27" ht="15.75" customHeight="1" x14ac:dyDescent="0.4">
      <c r="G335" s="169"/>
    </row>
    <row r="336" spans="1:27" ht="15.75" customHeight="1" x14ac:dyDescent="0.4">
      <c r="G336" s="169"/>
    </row>
    <row r="337" spans="7:7" ht="15.75" customHeight="1" x14ac:dyDescent="0.4">
      <c r="G337" s="169"/>
    </row>
    <row r="338" spans="7:7" ht="15.75" customHeight="1" x14ac:dyDescent="0.4">
      <c r="G338" s="169"/>
    </row>
    <row r="339" spans="7:7" ht="15.75" customHeight="1" x14ac:dyDescent="0.4">
      <c r="G339" s="169"/>
    </row>
    <row r="340" spans="7:7" ht="15.75" customHeight="1" x14ac:dyDescent="0.4">
      <c r="G340" s="169"/>
    </row>
    <row r="341" spans="7:7" ht="15.75" customHeight="1" x14ac:dyDescent="0.4">
      <c r="G341" s="169"/>
    </row>
    <row r="342" spans="7:7" ht="15.75" customHeight="1" x14ac:dyDescent="0.4">
      <c r="G342" s="169"/>
    </row>
    <row r="343" spans="7:7" ht="15.75" customHeight="1" x14ac:dyDescent="0.4">
      <c r="G343" s="169"/>
    </row>
    <row r="344" spans="7:7" ht="15.75" customHeight="1" x14ac:dyDescent="0.4">
      <c r="G344" s="169"/>
    </row>
    <row r="345" spans="7:7" ht="15.75" customHeight="1" x14ac:dyDescent="0.4">
      <c r="G345" s="169"/>
    </row>
    <row r="346" spans="7:7" ht="15.75" customHeight="1" x14ac:dyDescent="0.4">
      <c r="G346" s="169"/>
    </row>
    <row r="347" spans="7:7" ht="15.75" customHeight="1" x14ac:dyDescent="0.4">
      <c r="G347" s="169"/>
    </row>
    <row r="348" spans="7:7" ht="15.75" customHeight="1" x14ac:dyDescent="0.4">
      <c r="G348" s="169"/>
    </row>
    <row r="349" spans="7:7" ht="15.75" customHeight="1" x14ac:dyDescent="0.4">
      <c r="G349" s="169"/>
    </row>
    <row r="350" spans="7:7" ht="15.75" customHeight="1" x14ac:dyDescent="0.4">
      <c r="G350" s="169"/>
    </row>
    <row r="351" spans="7:7" ht="15.75" customHeight="1" x14ac:dyDescent="0.4">
      <c r="G351" s="169"/>
    </row>
    <row r="352" spans="7:7" ht="15.75" customHeight="1" x14ac:dyDescent="0.4">
      <c r="G352" s="169"/>
    </row>
    <row r="353" spans="7:7" ht="15.75" customHeight="1" x14ac:dyDescent="0.4">
      <c r="G353" s="169"/>
    </row>
    <row r="354" spans="7:7" ht="15.75" customHeight="1" x14ac:dyDescent="0.4">
      <c r="G354" s="169"/>
    </row>
    <row r="355" spans="7:7" ht="15.75" customHeight="1" x14ac:dyDescent="0.4">
      <c r="G355" s="169"/>
    </row>
    <row r="356" spans="7:7" ht="15.75" customHeight="1" x14ac:dyDescent="0.4">
      <c r="G356" s="169"/>
    </row>
    <row r="357" spans="7:7" ht="15.75" customHeight="1" x14ac:dyDescent="0.4">
      <c r="G357" s="169"/>
    </row>
    <row r="358" spans="7:7" ht="15.75" customHeight="1" x14ac:dyDescent="0.4">
      <c r="G358" s="169"/>
    </row>
    <row r="359" spans="7:7" ht="15.75" customHeight="1" x14ac:dyDescent="0.4">
      <c r="G359" s="169"/>
    </row>
    <row r="360" spans="7:7" ht="15.75" customHeight="1" x14ac:dyDescent="0.4">
      <c r="G360" s="169"/>
    </row>
    <row r="361" spans="7:7" ht="15.75" customHeight="1" x14ac:dyDescent="0.4">
      <c r="G361" s="169"/>
    </row>
    <row r="362" spans="7:7" ht="15.75" customHeight="1" x14ac:dyDescent="0.4">
      <c r="G362" s="169"/>
    </row>
    <row r="363" spans="7:7" ht="15.75" customHeight="1" x14ac:dyDescent="0.4">
      <c r="G363" s="169"/>
    </row>
    <row r="364" spans="7:7" ht="15.75" customHeight="1" x14ac:dyDescent="0.4">
      <c r="G364" s="169"/>
    </row>
    <row r="365" spans="7:7" ht="15.75" customHeight="1" x14ac:dyDescent="0.4">
      <c r="G365" s="169"/>
    </row>
    <row r="366" spans="7:7" ht="15.75" customHeight="1" x14ac:dyDescent="0.4">
      <c r="G366" s="169"/>
    </row>
    <row r="367" spans="7:7" ht="15.75" customHeight="1" x14ac:dyDescent="0.4">
      <c r="G367" s="169"/>
    </row>
    <row r="368" spans="7:7" ht="15.75" customHeight="1" x14ac:dyDescent="0.4">
      <c r="G368" s="169"/>
    </row>
    <row r="369" spans="7:7" ht="15.75" customHeight="1" x14ac:dyDescent="0.4">
      <c r="G369" s="169"/>
    </row>
    <row r="370" spans="7:7" ht="15.75" customHeight="1" x14ac:dyDescent="0.4">
      <c r="G370" s="169"/>
    </row>
    <row r="371" spans="7:7" ht="15.75" customHeight="1" x14ac:dyDescent="0.4">
      <c r="G371" s="169"/>
    </row>
    <row r="372" spans="7:7" ht="15.75" customHeight="1" x14ac:dyDescent="0.4">
      <c r="G372" s="169"/>
    </row>
    <row r="373" spans="7:7" ht="15.75" customHeight="1" x14ac:dyDescent="0.4">
      <c r="G373" s="169"/>
    </row>
    <row r="374" spans="7:7" ht="15.75" customHeight="1" x14ac:dyDescent="0.4">
      <c r="G374" s="169"/>
    </row>
    <row r="375" spans="7:7" ht="15.75" customHeight="1" x14ac:dyDescent="0.4">
      <c r="G375" s="169"/>
    </row>
    <row r="376" spans="7:7" ht="15.75" customHeight="1" x14ac:dyDescent="0.4">
      <c r="G376" s="169"/>
    </row>
    <row r="377" spans="7:7" ht="15.75" customHeight="1" x14ac:dyDescent="0.4">
      <c r="G377" s="169"/>
    </row>
    <row r="378" spans="7:7" ht="15.75" customHeight="1" x14ac:dyDescent="0.4">
      <c r="G378" s="169"/>
    </row>
    <row r="379" spans="7:7" ht="15.75" customHeight="1" x14ac:dyDescent="0.4">
      <c r="G379" s="169"/>
    </row>
    <row r="380" spans="7:7" ht="15.75" customHeight="1" x14ac:dyDescent="0.4">
      <c r="G380" s="169"/>
    </row>
    <row r="381" spans="7:7" ht="15.75" customHeight="1" x14ac:dyDescent="0.4">
      <c r="G381" s="169"/>
    </row>
    <row r="382" spans="7:7" ht="15.75" customHeight="1" x14ac:dyDescent="0.4">
      <c r="G382" s="169"/>
    </row>
    <row r="383" spans="7:7" ht="15.75" customHeight="1" x14ac:dyDescent="0.4">
      <c r="G383" s="169"/>
    </row>
    <row r="384" spans="7:7" ht="15.75" customHeight="1" x14ac:dyDescent="0.4">
      <c r="G384" s="169"/>
    </row>
    <row r="385" spans="7:7" ht="15.75" customHeight="1" x14ac:dyDescent="0.4">
      <c r="G385" s="169"/>
    </row>
    <row r="386" spans="7:7" ht="15.75" customHeight="1" x14ac:dyDescent="0.4">
      <c r="G386" s="169"/>
    </row>
    <row r="387" spans="7:7" ht="15.75" customHeight="1" x14ac:dyDescent="0.4">
      <c r="G387" s="169"/>
    </row>
    <row r="388" spans="7:7" ht="15.75" customHeight="1" x14ac:dyDescent="0.4">
      <c r="G388" s="169"/>
    </row>
    <row r="389" spans="7:7" ht="15.75" customHeight="1" x14ac:dyDescent="0.4">
      <c r="G389" s="169"/>
    </row>
    <row r="390" spans="7:7" ht="15.75" customHeight="1" x14ac:dyDescent="0.4">
      <c r="G390" s="169"/>
    </row>
    <row r="391" spans="7:7" ht="15.75" customHeight="1" x14ac:dyDescent="0.4">
      <c r="G391" s="169"/>
    </row>
    <row r="392" spans="7:7" ht="15.75" customHeight="1" x14ac:dyDescent="0.4">
      <c r="G392" s="169"/>
    </row>
    <row r="393" spans="7:7" ht="15.75" customHeight="1" x14ac:dyDescent="0.4">
      <c r="G393" s="169"/>
    </row>
    <row r="394" spans="7:7" ht="15.75" customHeight="1" x14ac:dyDescent="0.4">
      <c r="G394" s="169"/>
    </row>
    <row r="395" spans="7:7" ht="15.75" customHeight="1" x14ac:dyDescent="0.4">
      <c r="G395" s="169"/>
    </row>
    <row r="396" spans="7:7" ht="15.75" customHeight="1" x14ac:dyDescent="0.4">
      <c r="G396" s="169"/>
    </row>
    <row r="397" spans="7:7" ht="15.75" customHeight="1" x14ac:dyDescent="0.4">
      <c r="G397" s="169"/>
    </row>
    <row r="398" spans="7:7" ht="15.75" customHeight="1" x14ac:dyDescent="0.4">
      <c r="G398" s="169"/>
    </row>
    <row r="399" spans="7:7" ht="15.75" customHeight="1" x14ac:dyDescent="0.4">
      <c r="G399" s="169"/>
    </row>
    <row r="400" spans="7:7" ht="15.75" customHeight="1" x14ac:dyDescent="0.4">
      <c r="G400" s="169"/>
    </row>
    <row r="401" spans="7:7" ht="15.75" customHeight="1" x14ac:dyDescent="0.4">
      <c r="G401" s="169"/>
    </row>
    <row r="402" spans="7:7" ht="15.75" customHeight="1" x14ac:dyDescent="0.4">
      <c r="G402" s="169"/>
    </row>
    <row r="403" spans="7:7" ht="15.75" customHeight="1" x14ac:dyDescent="0.4">
      <c r="G403" s="169"/>
    </row>
    <row r="404" spans="7:7" ht="15.75" customHeight="1" x14ac:dyDescent="0.4">
      <c r="G404" s="169"/>
    </row>
    <row r="405" spans="7:7" ht="15.75" customHeight="1" x14ac:dyDescent="0.4">
      <c r="G405" s="169"/>
    </row>
    <row r="406" spans="7:7" ht="15.75" customHeight="1" x14ac:dyDescent="0.4">
      <c r="G406" s="169"/>
    </row>
    <row r="407" spans="7:7" ht="15.75" customHeight="1" x14ac:dyDescent="0.4">
      <c r="G407" s="169"/>
    </row>
    <row r="408" spans="7:7" ht="15.75" customHeight="1" x14ac:dyDescent="0.4">
      <c r="G408" s="169"/>
    </row>
    <row r="409" spans="7:7" ht="15.75" customHeight="1" x14ac:dyDescent="0.4">
      <c r="G409" s="169"/>
    </row>
    <row r="410" spans="7:7" ht="15.75" customHeight="1" x14ac:dyDescent="0.4">
      <c r="G410" s="169"/>
    </row>
    <row r="411" spans="7:7" ht="15.75" customHeight="1" x14ac:dyDescent="0.4">
      <c r="G411" s="169"/>
    </row>
    <row r="412" spans="7:7" ht="15.75" customHeight="1" x14ac:dyDescent="0.4">
      <c r="G412" s="169"/>
    </row>
    <row r="413" spans="7:7" ht="15.75" customHeight="1" x14ac:dyDescent="0.4">
      <c r="G413" s="169"/>
    </row>
    <row r="414" spans="7:7" ht="15.75" customHeight="1" x14ac:dyDescent="0.4">
      <c r="G414" s="169"/>
    </row>
    <row r="415" spans="7:7" ht="15.75" customHeight="1" x14ac:dyDescent="0.4">
      <c r="G415" s="169"/>
    </row>
    <row r="416" spans="7:7" ht="15.75" customHeight="1" x14ac:dyDescent="0.4">
      <c r="G416" s="169"/>
    </row>
    <row r="417" spans="7:7" ht="15.75" customHeight="1" x14ac:dyDescent="0.4">
      <c r="G417" s="169"/>
    </row>
    <row r="418" spans="7:7" ht="15.75" customHeight="1" x14ac:dyDescent="0.4">
      <c r="G418" s="169"/>
    </row>
    <row r="419" spans="7:7" ht="15.75" customHeight="1" x14ac:dyDescent="0.4">
      <c r="G419" s="169"/>
    </row>
    <row r="420" spans="7:7" ht="15.75" customHeight="1" x14ac:dyDescent="0.4">
      <c r="G420" s="169"/>
    </row>
    <row r="421" spans="7:7" ht="15.75" customHeight="1" x14ac:dyDescent="0.4">
      <c r="G421" s="169"/>
    </row>
    <row r="422" spans="7:7" ht="15.75" customHeight="1" x14ac:dyDescent="0.4">
      <c r="G422" s="169"/>
    </row>
    <row r="423" spans="7:7" ht="15.75" customHeight="1" x14ac:dyDescent="0.4">
      <c r="G423" s="169"/>
    </row>
    <row r="424" spans="7:7" ht="15.75" customHeight="1" x14ac:dyDescent="0.4">
      <c r="G424" s="169"/>
    </row>
    <row r="425" spans="7:7" ht="15.75" customHeight="1" x14ac:dyDescent="0.4">
      <c r="G425" s="169"/>
    </row>
    <row r="426" spans="7:7" ht="15.75" customHeight="1" x14ac:dyDescent="0.4">
      <c r="G426" s="169"/>
    </row>
    <row r="427" spans="7:7" ht="15.75" customHeight="1" x14ac:dyDescent="0.4">
      <c r="G427" s="169"/>
    </row>
    <row r="428" spans="7:7" ht="15.75" customHeight="1" x14ac:dyDescent="0.4">
      <c r="G428" s="169"/>
    </row>
    <row r="429" spans="7:7" ht="15.75" customHeight="1" x14ac:dyDescent="0.4">
      <c r="G429" s="169"/>
    </row>
    <row r="430" spans="7:7" ht="15.75" customHeight="1" x14ac:dyDescent="0.4">
      <c r="G430" s="169"/>
    </row>
    <row r="431" spans="7:7" ht="15.75" customHeight="1" x14ac:dyDescent="0.4">
      <c r="G431" s="169"/>
    </row>
    <row r="432" spans="7:7" ht="15.75" customHeight="1" x14ac:dyDescent="0.4">
      <c r="G432" s="169"/>
    </row>
    <row r="433" spans="7:7" ht="15.75" customHeight="1" x14ac:dyDescent="0.4">
      <c r="G433" s="169"/>
    </row>
    <row r="434" spans="7:7" ht="15.75" customHeight="1" x14ac:dyDescent="0.4">
      <c r="G434" s="169"/>
    </row>
    <row r="435" spans="7:7" ht="15.75" customHeight="1" x14ac:dyDescent="0.4">
      <c r="G435" s="169"/>
    </row>
    <row r="436" spans="7:7" ht="15.75" customHeight="1" x14ac:dyDescent="0.4">
      <c r="G436" s="169"/>
    </row>
    <row r="437" spans="7:7" ht="15.75" customHeight="1" x14ac:dyDescent="0.4">
      <c r="G437" s="169"/>
    </row>
    <row r="438" spans="7:7" ht="15.75" customHeight="1" x14ac:dyDescent="0.4">
      <c r="G438" s="169"/>
    </row>
    <row r="439" spans="7:7" ht="15.75" customHeight="1" x14ac:dyDescent="0.4">
      <c r="G439" s="169"/>
    </row>
    <row r="440" spans="7:7" ht="15.75" customHeight="1" x14ac:dyDescent="0.4">
      <c r="G440" s="169"/>
    </row>
    <row r="441" spans="7:7" ht="15.75" customHeight="1" x14ac:dyDescent="0.4">
      <c r="G441" s="169"/>
    </row>
    <row r="442" spans="7:7" ht="15.75" customHeight="1" x14ac:dyDescent="0.4">
      <c r="G442" s="169"/>
    </row>
    <row r="443" spans="7:7" ht="15.75" customHeight="1" x14ac:dyDescent="0.4">
      <c r="G443" s="169"/>
    </row>
    <row r="444" spans="7:7" ht="15.75" customHeight="1" x14ac:dyDescent="0.4">
      <c r="G444" s="169"/>
    </row>
    <row r="445" spans="7:7" ht="15.75" customHeight="1" x14ac:dyDescent="0.4">
      <c r="G445" s="169"/>
    </row>
    <row r="446" spans="7:7" ht="15.75" customHeight="1" x14ac:dyDescent="0.4">
      <c r="G446" s="169"/>
    </row>
    <row r="447" spans="7:7" ht="15.75" customHeight="1" x14ac:dyDescent="0.4">
      <c r="G447" s="169"/>
    </row>
    <row r="448" spans="7:7" ht="15.75" customHeight="1" x14ac:dyDescent="0.4">
      <c r="G448" s="169"/>
    </row>
    <row r="449" spans="7:7" ht="15.75" customHeight="1" x14ac:dyDescent="0.4">
      <c r="G449" s="169"/>
    </row>
    <row r="450" spans="7:7" ht="15.75" customHeight="1" x14ac:dyDescent="0.4">
      <c r="G450" s="169"/>
    </row>
    <row r="451" spans="7:7" ht="15.75" customHeight="1" x14ac:dyDescent="0.4">
      <c r="G451" s="169"/>
    </row>
    <row r="452" spans="7:7" ht="15.75" customHeight="1" x14ac:dyDescent="0.4">
      <c r="G452" s="169"/>
    </row>
    <row r="453" spans="7:7" ht="15.75" customHeight="1" x14ac:dyDescent="0.4">
      <c r="G453" s="169"/>
    </row>
    <row r="454" spans="7:7" ht="15.75" customHeight="1" x14ac:dyDescent="0.4">
      <c r="G454" s="169"/>
    </row>
    <row r="455" spans="7:7" ht="15.75" customHeight="1" x14ac:dyDescent="0.4">
      <c r="G455" s="169"/>
    </row>
    <row r="456" spans="7:7" ht="15.75" customHeight="1" x14ac:dyDescent="0.4">
      <c r="G456" s="169"/>
    </row>
    <row r="457" spans="7:7" ht="15.75" customHeight="1" x14ac:dyDescent="0.4">
      <c r="G457" s="169"/>
    </row>
    <row r="458" spans="7:7" ht="15.75" customHeight="1" x14ac:dyDescent="0.4">
      <c r="G458" s="169"/>
    </row>
    <row r="459" spans="7:7" ht="15.75" customHeight="1" x14ac:dyDescent="0.4">
      <c r="G459" s="169"/>
    </row>
    <row r="460" spans="7:7" ht="15.75" customHeight="1" x14ac:dyDescent="0.4">
      <c r="G460" s="169"/>
    </row>
    <row r="461" spans="7:7" ht="15.75" customHeight="1" x14ac:dyDescent="0.4">
      <c r="G461" s="169"/>
    </row>
    <row r="462" spans="7:7" ht="15.75" customHeight="1" x14ac:dyDescent="0.4">
      <c r="G462" s="169"/>
    </row>
    <row r="463" spans="7:7" ht="15.75" customHeight="1" x14ac:dyDescent="0.4">
      <c r="G463" s="169"/>
    </row>
    <row r="464" spans="7:7" ht="15.75" customHeight="1" x14ac:dyDescent="0.4">
      <c r="G464" s="169"/>
    </row>
    <row r="465" spans="7:7" ht="15.75" customHeight="1" x14ac:dyDescent="0.4">
      <c r="G465" s="169"/>
    </row>
    <row r="466" spans="7:7" ht="15.75" customHeight="1" x14ac:dyDescent="0.4">
      <c r="G466" s="169"/>
    </row>
    <row r="467" spans="7:7" ht="15.75" customHeight="1" x14ac:dyDescent="0.4">
      <c r="G467" s="169"/>
    </row>
    <row r="468" spans="7:7" ht="15.75" customHeight="1" x14ac:dyDescent="0.4">
      <c r="G468" s="169"/>
    </row>
    <row r="469" spans="7:7" ht="15.75" customHeight="1" x14ac:dyDescent="0.4">
      <c r="G469" s="169"/>
    </row>
    <row r="470" spans="7:7" ht="15.75" customHeight="1" x14ac:dyDescent="0.4">
      <c r="G470" s="169"/>
    </row>
    <row r="471" spans="7:7" ht="15.75" customHeight="1" x14ac:dyDescent="0.4">
      <c r="G471" s="169"/>
    </row>
    <row r="472" spans="7:7" ht="15.75" customHeight="1" x14ac:dyDescent="0.4">
      <c r="G472" s="169"/>
    </row>
    <row r="473" spans="7:7" ht="15.75" customHeight="1" x14ac:dyDescent="0.4">
      <c r="G473" s="169"/>
    </row>
    <row r="474" spans="7:7" ht="15.75" customHeight="1" x14ac:dyDescent="0.4">
      <c r="G474" s="169"/>
    </row>
    <row r="475" spans="7:7" ht="15.75" customHeight="1" x14ac:dyDescent="0.4">
      <c r="G475" s="169"/>
    </row>
    <row r="476" spans="7:7" ht="15.75" customHeight="1" x14ac:dyDescent="0.4">
      <c r="G476" s="169"/>
    </row>
    <row r="477" spans="7:7" ht="15.75" customHeight="1" x14ac:dyDescent="0.4">
      <c r="G477" s="169"/>
    </row>
    <row r="478" spans="7:7" ht="15.75" customHeight="1" x14ac:dyDescent="0.4">
      <c r="G478" s="169"/>
    </row>
    <row r="479" spans="7:7" ht="15.75" customHeight="1" x14ac:dyDescent="0.4">
      <c r="G479" s="169"/>
    </row>
    <row r="480" spans="7:7" ht="15.75" customHeight="1" x14ac:dyDescent="0.4">
      <c r="G480" s="169"/>
    </row>
    <row r="481" spans="7:7" ht="15.75" customHeight="1" x14ac:dyDescent="0.4">
      <c r="G481" s="169"/>
    </row>
    <row r="482" spans="7:7" ht="15.75" customHeight="1" x14ac:dyDescent="0.4">
      <c r="G482" s="169"/>
    </row>
    <row r="483" spans="7:7" ht="15.75" customHeight="1" x14ac:dyDescent="0.4">
      <c r="G483" s="169"/>
    </row>
    <row r="484" spans="7:7" ht="15.75" customHeight="1" x14ac:dyDescent="0.4">
      <c r="G484" s="169"/>
    </row>
    <row r="485" spans="7:7" ht="15.75" customHeight="1" x14ac:dyDescent="0.4">
      <c r="G485" s="169"/>
    </row>
    <row r="486" spans="7:7" ht="15.75" customHeight="1" x14ac:dyDescent="0.4">
      <c r="G486" s="169"/>
    </row>
    <row r="487" spans="7:7" ht="15.75" customHeight="1" x14ac:dyDescent="0.4">
      <c r="G487" s="169"/>
    </row>
    <row r="488" spans="7:7" ht="15.75" customHeight="1" x14ac:dyDescent="0.4">
      <c r="G488" s="169"/>
    </row>
    <row r="489" spans="7:7" ht="15.75" customHeight="1" x14ac:dyDescent="0.4">
      <c r="G489" s="169"/>
    </row>
    <row r="490" spans="7:7" ht="15.75" customHeight="1" x14ac:dyDescent="0.4">
      <c r="G490" s="169"/>
    </row>
    <row r="491" spans="7:7" ht="15.75" customHeight="1" x14ac:dyDescent="0.4">
      <c r="G491" s="169"/>
    </row>
    <row r="492" spans="7:7" ht="15.75" customHeight="1" x14ac:dyDescent="0.4">
      <c r="G492" s="169"/>
    </row>
    <row r="493" spans="7:7" ht="15.75" customHeight="1" x14ac:dyDescent="0.4">
      <c r="G493" s="169"/>
    </row>
    <row r="494" spans="7:7" ht="15.75" customHeight="1" x14ac:dyDescent="0.4">
      <c r="G494" s="169"/>
    </row>
    <row r="495" spans="7:7" ht="15.75" customHeight="1" x14ac:dyDescent="0.4">
      <c r="G495" s="169"/>
    </row>
    <row r="496" spans="7:7" ht="15.75" customHeight="1" x14ac:dyDescent="0.4">
      <c r="G496" s="169"/>
    </row>
    <row r="497" spans="7:7" ht="15.75" customHeight="1" x14ac:dyDescent="0.4">
      <c r="G497" s="169"/>
    </row>
    <row r="498" spans="7:7" ht="15.75" customHeight="1" x14ac:dyDescent="0.4">
      <c r="G498" s="169"/>
    </row>
    <row r="499" spans="7:7" ht="15.75" customHeight="1" x14ac:dyDescent="0.4">
      <c r="G499" s="169"/>
    </row>
    <row r="500" spans="7:7" ht="15.75" customHeight="1" x14ac:dyDescent="0.4">
      <c r="G500" s="169"/>
    </row>
    <row r="501" spans="7:7" ht="15.75" customHeight="1" x14ac:dyDescent="0.4">
      <c r="G501" s="169"/>
    </row>
    <row r="502" spans="7:7" ht="15.75" customHeight="1" x14ac:dyDescent="0.4">
      <c r="G502" s="169"/>
    </row>
    <row r="503" spans="7:7" ht="15.75" customHeight="1" x14ac:dyDescent="0.4">
      <c r="G503" s="169"/>
    </row>
    <row r="504" spans="7:7" ht="15.75" customHeight="1" x14ac:dyDescent="0.4">
      <c r="G504" s="169"/>
    </row>
    <row r="505" spans="7:7" ht="15.75" customHeight="1" x14ac:dyDescent="0.4">
      <c r="G505" s="169"/>
    </row>
    <row r="506" spans="7:7" ht="15.75" customHeight="1" x14ac:dyDescent="0.4">
      <c r="G506" s="169"/>
    </row>
    <row r="507" spans="7:7" ht="15.75" customHeight="1" x14ac:dyDescent="0.4">
      <c r="G507" s="169"/>
    </row>
    <row r="508" spans="7:7" ht="15.75" customHeight="1" x14ac:dyDescent="0.4">
      <c r="G508" s="169"/>
    </row>
    <row r="509" spans="7:7" ht="15.75" customHeight="1" x14ac:dyDescent="0.4">
      <c r="G509" s="169"/>
    </row>
    <row r="510" spans="7:7" ht="15.75" customHeight="1" x14ac:dyDescent="0.4">
      <c r="G510" s="169"/>
    </row>
    <row r="511" spans="7:7" ht="15.75" customHeight="1" x14ac:dyDescent="0.4">
      <c r="G511" s="169"/>
    </row>
    <row r="512" spans="7:7" ht="15.75" customHeight="1" x14ac:dyDescent="0.4">
      <c r="G512" s="169"/>
    </row>
    <row r="513" spans="7:7" ht="15.75" customHeight="1" x14ac:dyDescent="0.4">
      <c r="G513" s="169"/>
    </row>
    <row r="514" spans="7:7" ht="15.75" customHeight="1" x14ac:dyDescent="0.4">
      <c r="G514" s="169"/>
    </row>
    <row r="515" spans="7:7" ht="15.75" customHeight="1" x14ac:dyDescent="0.4">
      <c r="G515" s="169"/>
    </row>
    <row r="516" spans="7:7" ht="15.75" customHeight="1" x14ac:dyDescent="0.4">
      <c r="G516" s="169"/>
    </row>
    <row r="517" spans="7:7" ht="15.75" customHeight="1" x14ac:dyDescent="0.4">
      <c r="G517" s="169"/>
    </row>
    <row r="518" spans="7:7" ht="15.75" customHeight="1" x14ac:dyDescent="0.4">
      <c r="G518" s="169"/>
    </row>
    <row r="519" spans="7:7" ht="15.75" customHeight="1" x14ac:dyDescent="0.4">
      <c r="G519" s="169"/>
    </row>
    <row r="520" spans="7:7" ht="15.75" customHeight="1" x14ac:dyDescent="0.4">
      <c r="G520" s="169"/>
    </row>
    <row r="521" spans="7:7" ht="15.75" customHeight="1" x14ac:dyDescent="0.4">
      <c r="G521" s="169"/>
    </row>
    <row r="522" spans="7:7" ht="15.75" customHeight="1" x14ac:dyDescent="0.4">
      <c r="G522" s="169"/>
    </row>
    <row r="523" spans="7:7" ht="15.75" customHeight="1" x14ac:dyDescent="0.4">
      <c r="G523" s="169"/>
    </row>
    <row r="524" spans="7:7" ht="15.75" customHeight="1" x14ac:dyDescent="0.4">
      <c r="G524" s="169"/>
    </row>
    <row r="525" spans="7:7" ht="15.75" customHeight="1" x14ac:dyDescent="0.4">
      <c r="G525" s="169"/>
    </row>
    <row r="526" spans="7:7" ht="15.75" customHeight="1" x14ac:dyDescent="0.4">
      <c r="G526" s="169"/>
    </row>
    <row r="527" spans="7:7" ht="15.75" customHeight="1" x14ac:dyDescent="0.4">
      <c r="G527" s="169"/>
    </row>
    <row r="528" spans="7:7" ht="15.75" customHeight="1" x14ac:dyDescent="0.4">
      <c r="G528" s="169"/>
    </row>
    <row r="529" spans="7:7" ht="15.75" customHeight="1" x14ac:dyDescent="0.4">
      <c r="G529" s="169"/>
    </row>
    <row r="530" spans="7:7" ht="15.75" customHeight="1" x14ac:dyDescent="0.4">
      <c r="G530" s="169"/>
    </row>
    <row r="531" spans="7:7" ht="15.75" customHeight="1" x14ac:dyDescent="0.4">
      <c r="G531" s="169"/>
    </row>
    <row r="532" spans="7:7" ht="15.75" customHeight="1" x14ac:dyDescent="0.4">
      <c r="G532" s="169"/>
    </row>
    <row r="533" spans="7:7" ht="15.75" customHeight="1" x14ac:dyDescent="0.4">
      <c r="G533" s="169"/>
    </row>
    <row r="534" spans="7:7" ht="15.75" customHeight="1" x14ac:dyDescent="0.4">
      <c r="G534" s="169"/>
    </row>
    <row r="535" spans="7:7" ht="15.75" customHeight="1" x14ac:dyDescent="0.4">
      <c r="G535" s="169"/>
    </row>
    <row r="536" spans="7:7" ht="15.75" customHeight="1" x14ac:dyDescent="0.4">
      <c r="G536" s="169"/>
    </row>
    <row r="537" spans="7:7" ht="15.75" customHeight="1" x14ac:dyDescent="0.4">
      <c r="G537" s="169"/>
    </row>
    <row r="538" spans="7:7" ht="15.75" customHeight="1" x14ac:dyDescent="0.4">
      <c r="G538" s="169"/>
    </row>
    <row r="539" spans="7:7" ht="15.75" customHeight="1" x14ac:dyDescent="0.4">
      <c r="G539" s="169"/>
    </row>
    <row r="540" spans="7:7" ht="15.75" customHeight="1" x14ac:dyDescent="0.4">
      <c r="G540" s="169"/>
    </row>
    <row r="541" spans="7:7" ht="15.75" customHeight="1" x14ac:dyDescent="0.4">
      <c r="G541" s="169"/>
    </row>
    <row r="542" spans="7:7" ht="15.75" customHeight="1" x14ac:dyDescent="0.4">
      <c r="G542" s="169"/>
    </row>
    <row r="543" spans="7:7" ht="15.75" customHeight="1" x14ac:dyDescent="0.4">
      <c r="G543" s="169"/>
    </row>
    <row r="544" spans="7:7" ht="15.75" customHeight="1" x14ac:dyDescent="0.4">
      <c r="G544" s="169"/>
    </row>
    <row r="545" spans="7:7" ht="15.75" customHeight="1" x14ac:dyDescent="0.4">
      <c r="G545" s="169"/>
    </row>
    <row r="546" spans="7:7" ht="15.75" customHeight="1" x14ac:dyDescent="0.4">
      <c r="G546" s="169"/>
    </row>
    <row r="547" spans="7:7" ht="15.75" customHeight="1" x14ac:dyDescent="0.4">
      <c r="G547" s="169"/>
    </row>
    <row r="548" spans="7:7" ht="15.75" customHeight="1" x14ac:dyDescent="0.4">
      <c r="G548" s="169"/>
    </row>
    <row r="549" spans="7:7" ht="15.75" customHeight="1" x14ac:dyDescent="0.4">
      <c r="G549" s="169"/>
    </row>
    <row r="550" spans="7:7" ht="15.75" customHeight="1" x14ac:dyDescent="0.4">
      <c r="G550" s="169"/>
    </row>
    <row r="551" spans="7:7" ht="15.75" customHeight="1" x14ac:dyDescent="0.4">
      <c r="G551" s="169"/>
    </row>
    <row r="552" spans="7:7" ht="15.75" customHeight="1" x14ac:dyDescent="0.4">
      <c r="G552" s="169"/>
    </row>
    <row r="553" spans="7:7" ht="15.75" customHeight="1" x14ac:dyDescent="0.4">
      <c r="G553" s="169"/>
    </row>
    <row r="554" spans="7:7" ht="15.75" customHeight="1" x14ac:dyDescent="0.4">
      <c r="G554" s="169"/>
    </row>
    <row r="555" spans="7:7" ht="15.75" customHeight="1" x14ac:dyDescent="0.4">
      <c r="G555" s="169"/>
    </row>
    <row r="556" spans="7:7" ht="15.75" customHeight="1" x14ac:dyDescent="0.4">
      <c r="G556" s="169"/>
    </row>
    <row r="557" spans="7:7" ht="15.75" customHeight="1" x14ac:dyDescent="0.4">
      <c r="G557" s="169"/>
    </row>
    <row r="558" spans="7:7" ht="15.75" customHeight="1" x14ac:dyDescent="0.4">
      <c r="G558" s="169"/>
    </row>
    <row r="559" spans="7:7" ht="15.75" customHeight="1" x14ac:dyDescent="0.4">
      <c r="G559" s="169"/>
    </row>
    <row r="560" spans="7:7" ht="15.75" customHeight="1" x14ac:dyDescent="0.4">
      <c r="G560" s="169"/>
    </row>
    <row r="561" spans="7:7" ht="15.75" customHeight="1" x14ac:dyDescent="0.4">
      <c r="G561" s="169"/>
    </row>
    <row r="562" spans="7:7" ht="15.75" customHeight="1" x14ac:dyDescent="0.4">
      <c r="G562" s="169"/>
    </row>
    <row r="563" spans="7:7" ht="15.75" customHeight="1" x14ac:dyDescent="0.4">
      <c r="G563" s="169"/>
    </row>
    <row r="564" spans="7:7" ht="15.75" customHeight="1" x14ac:dyDescent="0.4">
      <c r="G564" s="169"/>
    </row>
    <row r="565" spans="7:7" ht="15.75" customHeight="1" x14ac:dyDescent="0.4">
      <c r="G565" s="169"/>
    </row>
    <row r="566" spans="7:7" ht="15.75" customHeight="1" x14ac:dyDescent="0.4">
      <c r="G566" s="169"/>
    </row>
    <row r="567" spans="7:7" ht="15.75" customHeight="1" x14ac:dyDescent="0.4">
      <c r="G567" s="169"/>
    </row>
    <row r="568" spans="7:7" ht="15.75" customHeight="1" x14ac:dyDescent="0.4">
      <c r="G568" s="169"/>
    </row>
    <row r="569" spans="7:7" ht="15.75" customHeight="1" x14ac:dyDescent="0.4">
      <c r="G569" s="169"/>
    </row>
    <row r="570" spans="7:7" ht="15.75" customHeight="1" x14ac:dyDescent="0.4">
      <c r="G570" s="169"/>
    </row>
    <row r="571" spans="7:7" ht="15.75" customHeight="1" x14ac:dyDescent="0.4">
      <c r="G571" s="169"/>
    </row>
    <row r="572" spans="7:7" ht="15.75" customHeight="1" x14ac:dyDescent="0.4">
      <c r="G572" s="169"/>
    </row>
    <row r="573" spans="7:7" ht="15.75" customHeight="1" x14ac:dyDescent="0.4">
      <c r="G573" s="169"/>
    </row>
    <row r="574" spans="7:7" ht="15.75" customHeight="1" x14ac:dyDescent="0.4">
      <c r="G574" s="169"/>
    </row>
    <row r="575" spans="7:7" ht="15.75" customHeight="1" x14ac:dyDescent="0.4">
      <c r="G575" s="169"/>
    </row>
    <row r="576" spans="7:7" ht="15.75" customHeight="1" x14ac:dyDescent="0.4">
      <c r="G576" s="169"/>
    </row>
    <row r="577" spans="7:7" ht="15.75" customHeight="1" x14ac:dyDescent="0.4">
      <c r="G577" s="169"/>
    </row>
    <row r="578" spans="7:7" ht="15.75" customHeight="1" x14ac:dyDescent="0.4">
      <c r="G578" s="169"/>
    </row>
    <row r="579" spans="7:7" ht="15.75" customHeight="1" x14ac:dyDescent="0.4">
      <c r="G579" s="169"/>
    </row>
    <row r="580" spans="7:7" ht="15.75" customHeight="1" x14ac:dyDescent="0.4">
      <c r="G580" s="169"/>
    </row>
    <row r="581" spans="7:7" ht="15.75" customHeight="1" x14ac:dyDescent="0.4">
      <c r="G581" s="169"/>
    </row>
    <row r="582" spans="7:7" ht="15.75" customHeight="1" x14ac:dyDescent="0.4">
      <c r="G582" s="169"/>
    </row>
    <row r="583" spans="7:7" ht="15.75" customHeight="1" x14ac:dyDescent="0.4">
      <c r="G583" s="169"/>
    </row>
    <row r="584" spans="7:7" ht="15.75" customHeight="1" x14ac:dyDescent="0.4">
      <c r="G584" s="169"/>
    </row>
    <row r="585" spans="7:7" ht="15.75" customHeight="1" x14ac:dyDescent="0.4">
      <c r="G585" s="169"/>
    </row>
    <row r="586" spans="7:7" ht="15.75" customHeight="1" x14ac:dyDescent="0.4">
      <c r="G586" s="169"/>
    </row>
    <row r="587" spans="7:7" ht="15.75" customHeight="1" x14ac:dyDescent="0.4">
      <c r="G587" s="169"/>
    </row>
    <row r="588" spans="7:7" ht="15.75" customHeight="1" x14ac:dyDescent="0.4">
      <c r="G588" s="169"/>
    </row>
    <row r="589" spans="7:7" ht="15.75" customHeight="1" x14ac:dyDescent="0.4">
      <c r="G589" s="169"/>
    </row>
    <row r="590" spans="7:7" ht="15.75" customHeight="1" x14ac:dyDescent="0.4">
      <c r="G590" s="169"/>
    </row>
    <row r="591" spans="7:7" ht="15.75" customHeight="1" x14ac:dyDescent="0.4">
      <c r="G591" s="169"/>
    </row>
    <row r="592" spans="7:7" ht="15.75" customHeight="1" x14ac:dyDescent="0.4">
      <c r="G592" s="169"/>
    </row>
    <row r="593" spans="7:7" ht="15.75" customHeight="1" x14ac:dyDescent="0.4">
      <c r="G593" s="169"/>
    </row>
    <row r="594" spans="7:7" ht="15.75" customHeight="1" x14ac:dyDescent="0.4">
      <c r="G594" s="169"/>
    </row>
    <row r="595" spans="7:7" ht="15.75" customHeight="1" x14ac:dyDescent="0.4">
      <c r="G595" s="169"/>
    </row>
    <row r="596" spans="7:7" ht="15.75" customHeight="1" x14ac:dyDescent="0.4">
      <c r="G596" s="169"/>
    </row>
    <row r="597" spans="7:7" ht="15.75" customHeight="1" x14ac:dyDescent="0.4">
      <c r="G597" s="169"/>
    </row>
    <row r="598" spans="7:7" ht="15.75" customHeight="1" x14ac:dyDescent="0.4">
      <c r="G598" s="169"/>
    </row>
    <row r="599" spans="7:7" ht="15.75" customHeight="1" x14ac:dyDescent="0.4">
      <c r="G599" s="169"/>
    </row>
    <row r="600" spans="7:7" ht="15.75" customHeight="1" x14ac:dyDescent="0.4">
      <c r="G600" s="169"/>
    </row>
    <row r="601" spans="7:7" ht="15.75" customHeight="1" x14ac:dyDescent="0.4">
      <c r="G601" s="169"/>
    </row>
    <row r="602" spans="7:7" ht="15.75" customHeight="1" x14ac:dyDescent="0.4">
      <c r="G602" s="169"/>
    </row>
    <row r="603" spans="7:7" ht="15.75" customHeight="1" x14ac:dyDescent="0.4">
      <c r="G603" s="169"/>
    </row>
    <row r="604" spans="7:7" ht="15.75" customHeight="1" x14ac:dyDescent="0.4">
      <c r="G604" s="169"/>
    </row>
    <row r="605" spans="7:7" ht="15.75" customHeight="1" x14ac:dyDescent="0.4">
      <c r="G605" s="169"/>
    </row>
    <row r="606" spans="7:7" ht="15.75" customHeight="1" x14ac:dyDescent="0.4">
      <c r="G606" s="169"/>
    </row>
    <row r="607" spans="7:7" ht="15.75" customHeight="1" x14ac:dyDescent="0.4">
      <c r="G607" s="169"/>
    </row>
    <row r="608" spans="7:7" ht="15.75" customHeight="1" x14ac:dyDescent="0.4">
      <c r="G608" s="169"/>
    </row>
    <row r="609" spans="7:7" ht="15.75" customHeight="1" x14ac:dyDescent="0.4">
      <c r="G609" s="169"/>
    </row>
    <row r="610" spans="7:7" ht="15.75" customHeight="1" x14ac:dyDescent="0.4">
      <c r="G610" s="169"/>
    </row>
    <row r="611" spans="7:7" ht="15.75" customHeight="1" x14ac:dyDescent="0.4">
      <c r="G611" s="169"/>
    </row>
    <row r="612" spans="7:7" ht="15.75" customHeight="1" x14ac:dyDescent="0.4">
      <c r="G612" s="169"/>
    </row>
    <row r="613" spans="7:7" ht="15.75" customHeight="1" x14ac:dyDescent="0.4">
      <c r="G613" s="169"/>
    </row>
    <row r="614" spans="7:7" ht="15.75" customHeight="1" x14ac:dyDescent="0.4">
      <c r="G614" s="169"/>
    </row>
    <row r="615" spans="7:7" ht="15.75" customHeight="1" x14ac:dyDescent="0.4">
      <c r="G615" s="169"/>
    </row>
    <row r="616" spans="7:7" ht="15.75" customHeight="1" x14ac:dyDescent="0.4">
      <c r="G616" s="169"/>
    </row>
    <row r="617" spans="7:7" ht="15.75" customHeight="1" x14ac:dyDescent="0.4">
      <c r="G617" s="169"/>
    </row>
    <row r="618" spans="7:7" ht="15.75" customHeight="1" x14ac:dyDescent="0.4">
      <c r="G618" s="169"/>
    </row>
    <row r="619" spans="7:7" ht="15.75" customHeight="1" x14ac:dyDescent="0.4">
      <c r="G619" s="169"/>
    </row>
    <row r="620" spans="7:7" ht="15.75" customHeight="1" x14ac:dyDescent="0.4">
      <c r="G620" s="169"/>
    </row>
    <row r="621" spans="7:7" ht="15.75" customHeight="1" x14ac:dyDescent="0.4">
      <c r="G621" s="169"/>
    </row>
    <row r="622" spans="7:7" ht="15.75" customHeight="1" x14ac:dyDescent="0.4">
      <c r="G622" s="169"/>
    </row>
    <row r="623" spans="7:7" ht="15.75" customHeight="1" x14ac:dyDescent="0.4">
      <c r="G623" s="169"/>
    </row>
    <row r="624" spans="7:7" ht="15.75" customHeight="1" x14ac:dyDescent="0.4">
      <c r="G624" s="169"/>
    </row>
    <row r="625" spans="7:7" ht="15.75" customHeight="1" x14ac:dyDescent="0.4">
      <c r="G625" s="169"/>
    </row>
    <row r="626" spans="7:7" ht="15.75" customHeight="1" x14ac:dyDescent="0.4">
      <c r="G626" s="169"/>
    </row>
    <row r="627" spans="7:7" ht="15.75" customHeight="1" x14ac:dyDescent="0.4">
      <c r="G627" s="169"/>
    </row>
    <row r="628" spans="7:7" ht="15.75" customHeight="1" x14ac:dyDescent="0.4">
      <c r="G628" s="169"/>
    </row>
    <row r="629" spans="7:7" ht="15.75" customHeight="1" x14ac:dyDescent="0.4">
      <c r="G629" s="169"/>
    </row>
    <row r="630" spans="7:7" ht="15.75" customHeight="1" x14ac:dyDescent="0.4">
      <c r="G630" s="169"/>
    </row>
    <row r="631" spans="7:7" ht="15.75" customHeight="1" x14ac:dyDescent="0.4">
      <c r="G631" s="169"/>
    </row>
    <row r="632" spans="7:7" ht="15.75" customHeight="1" x14ac:dyDescent="0.4">
      <c r="G632" s="169"/>
    </row>
    <row r="633" spans="7:7" ht="15.75" customHeight="1" x14ac:dyDescent="0.4">
      <c r="G633" s="169"/>
    </row>
    <row r="634" spans="7:7" ht="15.75" customHeight="1" x14ac:dyDescent="0.4">
      <c r="G634" s="169"/>
    </row>
    <row r="635" spans="7:7" ht="15.75" customHeight="1" x14ac:dyDescent="0.4">
      <c r="G635" s="169"/>
    </row>
    <row r="636" spans="7:7" ht="15.75" customHeight="1" x14ac:dyDescent="0.4">
      <c r="G636" s="169"/>
    </row>
    <row r="637" spans="7:7" ht="15.75" customHeight="1" x14ac:dyDescent="0.4">
      <c r="G637" s="169"/>
    </row>
    <row r="638" spans="7:7" ht="15.75" customHeight="1" x14ac:dyDescent="0.4">
      <c r="G638" s="169"/>
    </row>
    <row r="639" spans="7:7" ht="15.75" customHeight="1" x14ac:dyDescent="0.4">
      <c r="G639" s="169"/>
    </row>
    <row r="640" spans="7:7" ht="15.75" customHeight="1" x14ac:dyDescent="0.4">
      <c r="G640" s="169"/>
    </row>
    <row r="641" spans="7:7" ht="15.75" customHeight="1" x14ac:dyDescent="0.4">
      <c r="G641" s="169"/>
    </row>
    <row r="642" spans="7:7" ht="15.75" customHeight="1" x14ac:dyDescent="0.4">
      <c r="G642" s="169"/>
    </row>
    <row r="643" spans="7:7" ht="15.75" customHeight="1" x14ac:dyDescent="0.4">
      <c r="G643" s="169"/>
    </row>
    <row r="644" spans="7:7" ht="15.75" customHeight="1" x14ac:dyDescent="0.4">
      <c r="G644" s="169"/>
    </row>
    <row r="645" spans="7:7" ht="15.75" customHeight="1" x14ac:dyDescent="0.4">
      <c r="G645" s="169"/>
    </row>
    <row r="646" spans="7:7" ht="15.75" customHeight="1" x14ac:dyDescent="0.4">
      <c r="G646" s="169"/>
    </row>
    <row r="647" spans="7:7" ht="15.75" customHeight="1" x14ac:dyDescent="0.4">
      <c r="G647" s="169"/>
    </row>
    <row r="648" spans="7:7" ht="15.75" customHeight="1" x14ac:dyDescent="0.4">
      <c r="G648" s="169"/>
    </row>
    <row r="649" spans="7:7" ht="15.75" customHeight="1" x14ac:dyDescent="0.4">
      <c r="G649" s="169"/>
    </row>
    <row r="650" spans="7:7" ht="15.75" customHeight="1" x14ac:dyDescent="0.4">
      <c r="G650" s="169"/>
    </row>
    <row r="651" spans="7:7" ht="15.75" customHeight="1" x14ac:dyDescent="0.4">
      <c r="G651" s="169"/>
    </row>
    <row r="652" spans="7:7" ht="15.75" customHeight="1" x14ac:dyDescent="0.4">
      <c r="G652" s="169"/>
    </row>
    <row r="653" spans="7:7" ht="15.75" customHeight="1" x14ac:dyDescent="0.4">
      <c r="G653" s="169"/>
    </row>
    <row r="654" spans="7:7" ht="15.75" customHeight="1" x14ac:dyDescent="0.4">
      <c r="G654" s="169"/>
    </row>
    <row r="655" spans="7:7" ht="15.75" customHeight="1" x14ac:dyDescent="0.4">
      <c r="G655" s="169"/>
    </row>
    <row r="656" spans="7:7" ht="15.75" customHeight="1" x14ac:dyDescent="0.4">
      <c r="G656" s="169"/>
    </row>
    <row r="657" spans="7:7" ht="15.75" customHeight="1" x14ac:dyDescent="0.4">
      <c r="G657" s="169"/>
    </row>
    <row r="658" spans="7:7" ht="15.75" customHeight="1" x14ac:dyDescent="0.4">
      <c r="G658" s="169"/>
    </row>
    <row r="659" spans="7:7" ht="15.75" customHeight="1" x14ac:dyDescent="0.4">
      <c r="G659" s="169"/>
    </row>
    <row r="660" spans="7:7" ht="15.75" customHeight="1" x14ac:dyDescent="0.4">
      <c r="G660" s="169"/>
    </row>
    <row r="661" spans="7:7" ht="15.75" customHeight="1" x14ac:dyDescent="0.4">
      <c r="G661" s="169"/>
    </row>
    <row r="662" spans="7:7" ht="15.75" customHeight="1" x14ac:dyDescent="0.4">
      <c r="G662" s="169"/>
    </row>
    <row r="663" spans="7:7" ht="15.75" customHeight="1" x14ac:dyDescent="0.4">
      <c r="G663" s="169"/>
    </row>
    <row r="664" spans="7:7" ht="15.75" customHeight="1" x14ac:dyDescent="0.4">
      <c r="G664" s="169"/>
    </row>
    <row r="665" spans="7:7" ht="15.75" customHeight="1" x14ac:dyDescent="0.4">
      <c r="G665" s="169"/>
    </row>
    <row r="666" spans="7:7" ht="15.75" customHeight="1" x14ac:dyDescent="0.4">
      <c r="G666" s="169"/>
    </row>
    <row r="667" spans="7:7" ht="15.75" customHeight="1" x14ac:dyDescent="0.4">
      <c r="G667" s="169"/>
    </row>
    <row r="668" spans="7:7" ht="15.75" customHeight="1" x14ac:dyDescent="0.4">
      <c r="G668" s="169"/>
    </row>
    <row r="669" spans="7:7" ht="15.75" customHeight="1" x14ac:dyDescent="0.4">
      <c r="G669" s="169"/>
    </row>
    <row r="670" spans="7:7" ht="15.75" customHeight="1" x14ac:dyDescent="0.4">
      <c r="G670" s="169"/>
    </row>
    <row r="671" spans="7:7" ht="15.75" customHeight="1" x14ac:dyDescent="0.4">
      <c r="G671" s="169"/>
    </row>
    <row r="672" spans="7:7" ht="15.75" customHeight="1" x14ac:dyDescent="0.4">
      <c r="G672" s="169"/>
    </row>
    <row r="673" spans="7:7" ht="15.75" customHeight="1" x14ac:dyDescent="0.4">
      <c r="G673" s="169"/>
    </row>
    <row r="674" spans="7:7" ht="15.75" customHeight="1" x14ac:dyDescent="0.4">
      <c r="G674" s="169"/>
    </row>
    <row r="675" spans="7:7" ht="15.75" customHeight="1" x14ac:dyDescent="0.4">
      <c r="G675" s="169"/>
    </row>
    <row r="676" spans="7:7" ht="15.75" customHeight="1" x14ac:dyDescent="0.4">
      <c r="G676" s="169"/>
    </row>
    <row r="677" spans="7:7" ht="15.75" customHeight="1" x14ac:dyDescent="0.4">
      <c r="G677" s="169"/>
    </row>
    <row r="678" spans="7:7" ht="15.75" customHeight="1" x14ac:dyDescent="0.4">
      <c r="G678" s="169"/>
    </row>
    <row r="679" spans="7:7" ht="15.75" customHeight="1" x14ac:dyDescent="0.4">
      <c r="G679" s="169"/>
    </row>
    <row r="680" spans="7:7" ht="15.75" customHeight="1" x14ac:dyDescent="0.4">
      <c r="G680" s="169"/>
    </row>
    <row r="681" spans="7:7" ht="15.75" customHeight="1" x14ac:dyDescent="0.4">
      <c r="G681" s="169"/>
    </row>
    <row r="682" spans="7:7" ht="15.75" customHeight="1" x14ac:dyDescent="0.4">
      <c r="G682" s="169"/>
    </row>
    <row r="683" spans="7:7" ht="15.75" customHeight="1" x14ac:dyDescent="0.4">
      <c r="G683" s="169"/>
    </row>
    <row r="684" spans="7:7" ht="15.75" customHeight="1" x14ac:dyDescent="0.4">
      <c r="G684" s="169"/>
    </row>
    <row r="685" spans="7:7" ht="15.75" customHeight="1" x14ac:dyDescent="0.4">
      <c r="G685" s="169"/>
    </row>
    <row r="686" spans="7:7" ht="15.75" customHeight="1" x14ac:dyDescent="0.4">
      <c r="G686" s="169"/>
    </row>
    <row r="687" spans="7:7" ht="15.75" customHeight="1" x14ac:dyDescent="0.4">
      <c r="G687" s="169"/>
    </row>
    <row r="688" spans="7:7" ht="15.75" customHeight="1" x14ac:dyDescent="0.4">
      <c r="G688" s="169"/>
    </row>
    <row r="689" spans="7:7" ht="15.75" customHeight="1" x14ac:dyDescent="0.4">
      <c r="G689" s="169"/>
    </row>
    <row r="690" spans="7:7" ht="15.75" customHeight="1" x14ac:dyDescent="0.4">
      <c r="G690" s="169"/>
    </row>
    <row r="691" spans="7:7" ht="15.75" customHeight="1" x14ac:dyDescent="0.4">
      <c r="G691" s="169"/>
    </row>
    <row r="692" spans="7:7" ht="15.75" customHeight="1" x14ac:dyDescent="0.4">
      <c r="G692" s="169"/>
    </row>
    <row r="693" spans="7:7" ht="15.75" customHeight="1" x14ac:dyDescent="0.4">
      <c r="G693" s="169"/>
    </row>
    <row r="694" spans="7:7" ht="15.75" customHeight="1" x14ac:dyDescent="0.4">
      <c r="G694" s="169"/>
    </row>
    <row r="695" spans="7:7" ht="15.75" customHeight="1" x14ac:dyDescent="0.4">
      <c r="G695" s="169"/>
    </row>
    <row r="696" spans="7:7" ht="15.75" customHeight="1" x14ac:dyDescent="0.4">
      <c r="G696" s="169"/>
    </row>
    <row r="697" spans="7:7" ht="15.75" customHeight="1" x14ac:dyDescent="0.4">
      <c r="G697" s="169"/>
    </row>
    <row r="698" spans="7:7" ht="15.75" customHeight="1" x14ac:dyDescent="0.4">
      <c r="G698" s="169"/>
    </row>
    <row r="699" spans="7:7" ht="15.75" customHeight="1" x14ac:dyDescent="0.4">
      <c r="G699" s="169"/>
    </row>
    <row r="700" spans="7:7" ht="15.75" customHeight="1" x14ac:dyDescent="0.4">
      <c r="G700" s="169"/>
    </row>
    <row r="701" spans="7:7" ht="15.75" customHeight="1" x14ac:dyDescent="0.4">
      <c r="G701" s="169"/>
    </row>
    <row r="702" spans="7:7" ht="15.75" customHeight="1" x14ac:dyDescent="0.4">
      <c r="G702" s="169"/>
    </row>
    <row r="703" spans="7:7" ht="15.75" customHeight="1" x14ac:dyDescent="0.4">
      <c r="G703" s="169"/>
    </row>
    <row r="704" spans="7:7" ht="15.75" customHeight="1" x14ac:dyDescent="0.4">
      <c r="G704" s="169"/>
    </row>
    <row r="705" spans="7:7" ht="15.75" customHeight="1" x14ac:dyDescent="0.4">
      <c r="G705" s="169"/>
    </row>
    <row r="706" spans="7:7" ht="15.75" customHeight="1" x14ac:dyDescent="0.4">
      <c r="G706" s="169"/>
    </row>
    <row r="707" spans="7:7" ht="15.75" customHeight="1" x14ac:dyDescent="0.4">
      <c r="G707" s="169"/>
    </row>
    <row r="708" spans="7:7" ht="15.75" customHeight="1" x14ac:dyDescent="0.4">
      <c r="G708" s="169"/>
    </row>
    <row r="709" spans="7:7" ht="15.75" customHeight="1" x14ac:dyDescent="0.4">
      <c r="G709" s="169"/>
    </row>
    <row r="710" spans="7:7" ht="15.75" customHeight="1" x14ac:dyDescent="0.4">
      <c r="G710" s="169"/>
    </row>
    <row r="711" spans="7:7" ht="15.75" customHeight="1" x14ac:dyDescent="0.4">
      <c r="G711" s="169"/>
    </row>
    <row r="712" spans="7:7" ht="15.75" customHeight="1" x14ac:dyDescent="0.4">
      <c r="G712" s="169"/>
    </row>
    <row r="713" spans="7:7" ht="15.75" customHeight="1" x14ac:dyDescent="0.4">
      <c r="G713" s="169"/>
    </row>
    <row r="714" spans="7:7" ht="15.75" customHeight="1" x14ac:dyDescent="0.4">
      <c r="G714" s="169"/>
    </row>
    <row r="715" spans="7:7" ht="15.75" customHeight="1" x14ac:dyDescent="0.4">
      <c r="G715" s="169"/>
    </row>
    <row r="716" spans="7:7" ht="15.75" customHeight="1" x14ac:dyDescent="0.4">
      <c r="G716" s="169"/>
    </row>
    <row r="717" spans="7:7" ht="15.75" customHeight="1" x14ac:dyDescent="0.4">
      <c r="G717" s="169"/>
    </row>
    <row r="718" spans="7:7" ht="15.75" customHeight="1" x14ac:dyDescent="0.4">
      <c r="G718" s="169"/>
    </row>
    <row r="719" spans="7:7" ht="15.75" customHeight="1" x14ac:dyDescent="0.4">
      <c r="G719" s="169"/>
    </row>
    <row r="720" spans="7:7" ht="15.75" customHeight="1" x14ac:dyDescent="0.4">
      <c r="G720" s="169"/>
    </row>
    <row r="721" spans="7:7" ht="15.75" customHeight="1" x14ac:dyDescent="0.4">
      <c r="G721" s="169"/>
    </row>
    <row r="722" spans="7:7" ht="15.75" customHeight="1" x14ac:dyDescent="0.4">
      <c r="G722" s="169"/>
    </row>
    <row r="723" spans="7:7" ht="15.75" customHeight="1" x14ac:dyDescent="0.4">
      <c r="G723" s="169"/>
    </row>
    <row r="724" spans="7:7" ht="15.75" customHeight="1" x14ac:dyDescent="0.4">
      <c r="G724" s="169"/>
    </row>
    <row r="725" spans="7:7" ht="15.75" customHeight="1" x14ac:dyDescent="0.4">
      <c r="G725" s="169"/>
    </row>
    <row r="726" spans="7:7" ht="15.75" customHeight="1" x14ac:dyDescent="0.4">
      <c r="G726" s="169"/>
    </row>
    <row r="727" spans="7:7" ht="15.75" customHeight="1" x14ac:dyDescent="0.4">
      <c r="G727" s="169"/>
    </row>
    <row r="728" spans="7:7" ht="15.75" customHeight="1" x14ac:dyDescent="0.4">
      <c r="G728" s="169"/>
    </row>
    <row r="729" spans="7:7" ht="15.75" customHeight="1" x14ac:dyDescent="0.4">
      <c r="G729" s="169"/>
    </row>
    <row r="730" spans="7:7" ht="15.75" customHeight="1" x14ac:dyDescent="0.4">
      <c r="G730" s="169"/>
    </row>
    <row r="731" spans="7:7" ht="15.75" customHeight="1" x14ac:dyDescent="0.4">
      <c r="G731" s="169"/>
    </row>
    <row r="732" spans="7:7" ht="15.75" customHeight="1" x14ac:dyDescent="0.4">
      <c r="G732" s="169"/>
    </row>
    <row r="733" spans="7:7" ht="15.75" customHeight="1" x14ac:dyDescent="0.4">
      <c r="G733" s="169"/>
    </row>
    <row r="734" spans="7:7" ht="15.75" customHeight="1" x14ac:dyDescent="0.4">
      <c r="G734" s="169"/>
    </row>
    <row r="735" spans="7:7" ht="15.75" customHeight="1" x14ac:dyDescent="0.4">
      <c r="G735" s="169"/>
    </row>
    <row r="736" spans="7:7" ht="15.75" customHeight="1" x14ac:dyDescent="0.4">
      <c r="G736" s="169"/>
    </row>
    <row r="737" spans="7:7" ht="15.75" customHeight="1" x14ac:dyDescent="0.4">
      <c r="G737" s="169"/>
    </row>
    <row r="738" spans="7:7" ht="15.75" customHeight="1" x14ac:dyDescent="0.4">
      <c r="G738" s="169"/>
    </row>
    <row r="739" spans="7:7" ht="15.75" customHeight="1" x14ac:dyDescent="0.4">
      <c r="G739" s="169"/>
    </row>
    <row r="740" spans="7:7" ht="15.75" customHeight="1" x14ac:dyDescent="0.4">
      <c r="G740" s="169"/>
    </row>
    <row r="741" spans="7:7" ht="15.75" customHeight="1" x14ac:dyDescent="0.4">
      <c r="G741" s="169"/>
    </row>
    <row r="742" spans="7:7" ht="15.75" customHeight="1" x14ac:dyDescent="0.4">
      <c r="G742" s="169"/>
    </row>
    <row r="743" spans="7:7" ht="15.75" customHeight="1" x14ac:dyDescent="0.4">
      <c r="G743" s="169"/>
    </row>
    <row r="744" spans="7:7" ht="15.75" customHeight="1" x14ac:dyDescent="0.4">
      <c r="G744" s="169"/>
    </row>
    <row r="745" spans="7:7" ht="15.75" customHeight="1" x14ac:dyDescent="0.4">
      <c r="G745" s="169"/>
    </row>
    <row r="746" spans="7:7" ht="15.75" customHeight="1" x14ac:dyDescent="0.4">
      <c r="G746" s="169"/>
    </row>
    <row r="747" spans="7:7" ht="15.75" customHeight="1" x14ac:dyDescent="0.4">
      <c r="G747" s="169"/>
    </row>
    <row r="748" spans="7:7" ht="15.75" customHeight="1" x14ac:dyDescent="0.4">
      <c r="G748" s="169"/>
    </row>
    <row r="749" spans="7:7" ht="15.75" customHeight="1" x14ac:dyDescent="0.4">
      <c r="G749" s="169"/>
    </row>
    <row r="750" spans="7:7" ht="15.75" customHeight="1" x14ac:dyDescent="0.4">
      <c r="G750" s="169"/>
    </row>
    <row r="751" spans="7:7" ht="15.75" customHeight="1" x14ac:dyDescent="0.4">
      <c r="G751" s="169"/>
    </row>
    <row r="752" spans="7:7" ht="15.75" customHeight="1" x14ac:dyDescent="0.4">
      <c r="G752" s="169"/>
    </row>
    <row r="753" spans="7:7" ht="15.75" customHeight="1" x14ac:dyDescent="0.4">
      <c r="G753" s="169"/>
    </row>
    <row r="754" spans="7:7" ht="15.75" customHeight="1" x14ac:dyDescent="0.4">
      <c r="G754" s="169"/>
    </row>
    <row r="755" spans="7:7" ht="15.75" customHeight="1" x14ac:dyDescent="0.4">
      <c r="G755" s="169"/>
    </row>
    <row r="756" spans="7:7" ht="15.75" customHeight="1" x14ac:dyDescent="0.4">
      <c r="G756" s="169"/>
    </row>
    <row r="757" spans="7:7" ht="15.75" customHeight="1" x14ac:dyDescent="0.4">
      <c r="G757" s="169"/>
    </row>
    <row r="758" spans="7:7" ht="15.75" customHeight="1" x14ac:dyDescent="0.4">
      <c r="G758" s="169"/>
    </row>
    <row r="759" spans="7:7" ht="15.75" customHeight="1" x14ac:dyDescent="0.4">
      <c r="G759" s="169"/>
    </row>
    <row r="760" spans="7:7" ht="15.75" customHeight="1" x14ac:dyDescent="0.4">
      <c r="G760" s="169"/>
    </row>
    <row r="761" spans="7:7" ht="15.75" customHeight="1" x14ac:dyDescent="0.4">
      <c r="G761" s="169"/>
    </row>
    <row r="762" spans="7:7" ht="15.75" customHeight="1" x14ac:dyDescent="0.4">
      <c r="G762" s="169"/>
    </row>
    <row r="763" spans="7:7" ht="15.75" customHeight="1" x14ac:dyDescent="0.4">
      <c r="G763" s="169"/>
    </row>
    <row r="764" spans="7:7" ht="15.75" customHeight="1" x14ac:dyDescent="0.4">
      <c r="G764" s="169"/>
    </row>
    <row r="765" spans="7:7" ht="15.75" customHeight="1" x14ac:dyDescent="0.4">
      <c r="G765" s="169"/>
    </row>
    <row r="766" spans="7:7" ht="15.75" customHeight="1" x14ac:dyDescent="0.4">
      <c r="G766" s="169"/>
    </row>
    <row r="767" spans="7:7" ht="15.75" customHeight="1" x14ac:dyDescent="0.4">
      <c r="G767" s="169"/>
    </row>
    <row r="768" spans="7:7" ht="15.75" customHeight="1" x14ac:dyDescent="0.4">
      <c r="G768" s="169"/>
    </row>
    <row r="769" spans="7:7" ht="15.75" customHeight="1" x14ac:dyDescent="0.4">
      <c r="G769" s="169"/>
    </row>
    <row r="770" spans="7:7" ht="15.75" customHeight="1" x14ac:dyDescent="0.4">
      <c r="G770" s="169"/>
    </row>
    <row r="771" spans="7:7" ht="15.75" customHeight="1" x14ac:dyDescent="0.4">
      <c r="G771" s="169"/>
    </row>
    <row r="772" spans="7:7" ht="15.75" customHeight="1" x14ac:dyDescent="0.4">
      <c r="G772" s="169"/>
    </row>
    <row r="773" spans="7:7" ht="15.75" customHeight="1" x14ac:dyDescent="0.4">
      <c r="G773" s="169"/>
    </row>
    <row r="774" spans="7:7" ht="15.75" customHeight="1" x14ac:dyDescent="0.4">
      <c r="G774" s="169"/>
    </row>
    <row r="775" spans="7:7" ht="15.75" customHeight="1" x14ac:dyDescent="0.4">
      <c r="G775" s="169"/>
    </row>
    <row r="776" spans="7:7" ht="15.75" customHeight="1" x14ac:dyDescent="0.4">
      <c r="G776" s="169"/>
    </row>
    <row r="777" spans="7:7" ht="15.75" customHeight="1" x14ac:dyDescent="0.4">
      <c r="G777" s="169"/>
    </row>
    <row r="778" spans="7:7" ht="15.75" customHeight="1" x14ac:dyDescent="0.4">
      <c r="G778" s="169"/>
    </row>
    <row r="779" spans="7:7" ht="15.75" customHeight="1" x14ac:dyDescent="0.4">
      <c r="G779" s="169"/>
    </row>
    <row r="780" spans="7:7" ht="15.75" customHeight="1" x14ac:dyDescent="0.4">
      <c r="G780" s="169"/>
    </row>
    <row r="781" spans="7:7" ht="15.75" customHeight="1" x14ac:dyDescent="0.4">
      <c r="G781" s="169"/>
    </row>
    <row r="782" spans="7:7" ht="15.75" customHeight="1" x14ac:dyDescent="0.4">
      <c r="G782" s="169"/>
    </row>
    <row r="783" spans="7:7" ht="15.75" customHeight="1" x14ac:dyDescent="0.4">
      <c r="G783" s="169"/>
    </row>
    <row r="784" spans="7:7" ht="15.75" customHeight="1" x14ac:dyDescent="0.4">
      <c r="G784" s="169"/>
    </row>
    <row r="785" spans="7:7" ht="15.75" customHeight="1" x14ac:dyDescent="0.4">
      <c r="G785" s="169"/>
    </row>
    <row r="786" spans="7:7" ht="15.75" customHeight="1" x14ac:dyDescent="0.4">
      <c r="G786" s="169"/>
    </row>
    <row r="787" spans="7:7" ht="15.75" customHeight="1" x14ac:dyDescent="0.4">
      <c r="G787" s="169"/>
    </row>
    <row r="788" spans="7:7" ht="15.75" customHeight="1" x14ac:dyDescent="0.4">
      <c r="G788" s="169"/>
    </row>
    <row r="789" spans="7:7" ht="15.75" customHeight="1" x14ac:dyDescent="0.4">
      <c r="G789" s="169"/>
    </row>
    <row r="790" spans="7:7" ht="15.75" customHeight="1" x14ac:dyDescent="0.4">
      <c r="G790" s="169"/>
    </row>
    <row r="791" spans="7:7" ht="15.75" customHeight="1" x14ac:dyDescent="0.4">
      <c r="G791" s="169"/>
    </row>
    <row r="792" spans="7:7" ht="15.75" customHeight="1" x14ac:dyDescent="0.4">
      <c r="G792" s="169"/>
    </row>
    <row r="793" spans="7:7" ht="15.75" customHeight="1" x14ac:dyDescent="0.4">
      <c r="G793" s="169"/>
    </row>
    <row r="794" spans="7:7" ht="15.75" customHeight="1" x14ac:dyDescent="0.4">
      <c r="G794" s="169"/>
    </row>
    <row r="795" spans="7:7" ht="15.75" customHeight="1" x14ac:dyDescent="0.4">
      <c r="G795" s="169"/>
    </row>
    <row r="796" spans="7:7" ht="15.75" customHeight="1" x14ac:dyDescent="0.4">
      <c r="G796" s="169"/>
    </row>
    <row r="797" spans="7:7" ht="15.75" customHeight="1" x14ac:dyDescent="0.4">
      <c r="G797" s="169"/>
    </row>
    <row r="798" spans="7:7" ht="15.75" customHeight="1" x14ac:dyDescent="0.4">
      <c r="G798" s="169"/>
    </row>
    <row r="799" spans="7:7" ht="15.75" customHeight="1" x14ac:dyDescent="0.4">
      <c r="G799" s="169"/>
    </row>
    <row r="800" spans="7:7" ht="15.75" customHeight="1" x14ac:dyDescent="0.4">
      <c r="G800" s="169"/>
    </row>
    <row r="801" spans="7:7" ht="15.75" customHeight="1" x14ac:dyDescent="0.4">
      <c r="G801" s="169"/>
    </row>
    <row r="802" spans="7:7" ht="15.75" customHeight="1" x14ac:dyDescent="0.4">
      <c r="G802" s="169"/>
    </row>
    <row r="803" spans="7:7" ht="15.75" customHeight="1" x14ac:dyDescent="0.4">
      <c r="G803" s="169"/>
    </row>
    <row r="804" spans="7:7" ht="15.75" customHeight="1" x14ac:dyDescent="0.4">
      <c r="G804" s="169"/>
    </row>
    <row r="805" spans="7:7" ht="15.75" customHeight="1" x14ac:dyDescent="0.4">
      <c r="G805" s="169"/>
    </row>
    <row r="806" spans="7:7" ht="15.75" customHeight="1" x14ac:dyDescent="0.4">
      <c r="G806" s="169"/>
    </row>
    <row r="807" spans="7:7" ht="15.75" customHeight="1" x14ac:dyDescent="0.4">
      <c r="G807" s="169"/>
    </row>
    <row r="808" spans="7:7" ht="15.75" customHeight="1" x14ac:dyDescent="0.4">
      <c r="G808" s="169"/>
    </row>
    <row r="809" spans="7:7" ht="15.75" customHeight="1" x14ac:dyDescent="0.4">
      <c r="G809" s="169"/>
    </row>
    <row r="810" spans="7:7" ht="15.75" customHeight="1" x14ac:dyDescent="0.4">
      <c r="G810" s="169"/>
    </row>
    <row r="811" spans="7:7" ht="15.75" customHeight="1" x14ac:dyDescent="0.4">
      <c r="G811" s="169"/>
    </row>
    <row r="812" spans="7:7" ht="15.75" customHeight="1" x14ac:dyDescent="0.4">
      <c r="G812" s="169"/>
    </row>
    <row r="813" spans="7:7" ht="15.75" customHeight="1" x14ac:dyDescent="0.4">
      <c r="G813" s="169"/>
    </row>
    <row r="814" spans="7:7" ht="15.75" customHeight="1" x14ac:dyDescent="0.4">
      <c r="G814" s="169"/>
    </row>
    <row r="815" spans="7:7" ht="15.75" customHeight="1" x14ac:dyDescent="0.4">
      <c r="G815" s="169"/>
    </row>
    <row r="816" spans="7:7" ht="15.75" customHeight="1" x14ac:dyDescent="0.4">
      <c r="G816" s="169"/>
    </row>
    <row r="817" spans="7:7" ht="15.75" customHeight="1" x14ac:dyDescent="0.4">
      <c r="G817" s="169"/>
    </row>
    <row r="818" spans="7:7" ht="15.75" customHeight="1" x14ac:dyDescent="0.4">
      <c r="G818" s="169"/>
    </row>
    <row r="819" spans="7:7" ht="15.75" customHeight="1" x14ac:dyDescent="0.4">
      <c r="G819" s="169"/>
    </row>
    <row r="820" spans="7:7" ht="15.75" customHeight="1" x14ac:dyDescent="0.4">
      <c r="G820" s="169"/>
    </row>
    <row r="821" spans="7:7" ht="15.75" customHeight="1" x14ac:dyDescent="0.4">
      <c r="G821" s="169"/>
    </row>
    <row r="822" spans="7:7" ht="15.75" customHeight="1" x14ac:dyDescent="0.4">
      <c r="G822" s="169"/>
    </row>
    <row r="823" spans="7:7" ht="15.75" customHeight="1" x14ac:dyDescent="0.4">
      <c r="G823" s="169"/>
    </row>
    <row r="824" spans="7:7" ht="15.75" customHeight="1" x14ac:dyDescent="0.4">
      <c r="G824" s="169"/>
    </row>
    <row r="825" spans="7:7" ht="15.75" customHeight="1" x14ac:dyDescent="0.4">
      <c r="G825" s="169"/>
    </row>
    <row r="826" spans="7:7" ht="15.75" customHeight="1" x14ac:dyDescent="0.4">
      <c r="G826" s="169"/>
    </row>
    <row r="827" spans="7:7" ht="15.75" customHeight="1" x14ac:dyDescent="0.4">
      <c r="G827" s="169"/>
    </row>
    <row r="828" spans="7:7" ht="15.75" customHeight="1" x14ac:dyDescent="0.4">
      <c r="G828" s="169"/>
    </row>
    <row r="829" spans="7:7" ht="15.75" customHeight="1" x14ac:dyDescent="0.4">
      <c r="G829" s="169"/>
    </row>
    <row r="830" spans="7:7" ht="15.75" customHeight="1" x14ac:dyDescent="0.4">
      <c r="G830" s="169"/>
    </row>
    <row r="831" spans="7:7" ht="15.75" customHeight="1" x14ac:dyDescent="0.4">
      <c r="G831" s="169"/>
    </row>
    <row r="832" spans="7:7" ht="15.75" customHeight="1" x14ac:dyDescent="0.4">
      <c r="G832" s="169"/>
    </row>
    <row r="833" spans="7:7" ht="15.75" customHeight="1" x14ac:dyDescent="0.4">
      <c r="G833" s="169"/>
    </row>
    <row r="834" spans="7:7" ht="15.75" customHeight="1" x14ac:dyDescent="0.4">
      <c r="G834" s="169"/>
    </row>
    <row r="835" spans="7:7" ht="15.75" customHeight="1" x14ac:dyDescent="0.4">
      <c r="G835" s="169"/>
    </row>
    <row r="836" spans="7:7" ht="15.75" customHeight="1" x14ac:dyDescent="0.4">
      <c r="G836" s="169"/>
    </row>
    <row r="837" spans="7:7" ht="15.75" customHeight="1" x14ac:dyDescent="0.4">
      <c r="G837" s="169"/>
    </row>
    <row r="838" spans="7:7" ht="15.75" customHeight="1" x14ac:dyDescent="0.4">
      <c r="G838" s="169"/>
    </row>
    <row r="839" spans="7:7" ht="15.75" customHeight="1" x14ac:dyDescent="0.4">
      <c r="G839" s="169"/>
    </row>
    <row r="840" spans="7:7" ht="15.75" customHeight="1" x14ac:dyDescent="0.4">
      <c r="G840" s="169"/>
    </row>
    <row r="841" spans="7:7" ht="15.75" customHeight="1" x14ac:dyDescent="0.4">
      <c r="G841" s="169"/>
    </row>
    <row r="842" spans="7:7" ht="15.75" customHeight="1" x14ac:dyDescent="0.4">
      <c r="G842" s="169"/>
    </row>
    <row r="843" spans="7:7" ht="15.75" customHeight="1" x14ac:dyDescent="0.4">
      <c r="G843" s="169"/>
    </row>
    <row r="844" spans="7:7" ht="15.75" customHeight="1" x14ac:dyDescent="0.4">
      <c r="G844" s="169"/>
    </row>
    <row r="845" spans="7:7" ht="15.75" customHeight="1" x14ac:dyDescent="0.4">
      <c r="G845" s="169"/>
    </row>
    <row r="846" spans="7:7" ht="15.75" customHeight="1" x14ac:dyDescent="0.4">
      <c r="G846" s="169"/>
    </row>
    <row r="847" spans="7:7" ht="15.75" customHeight="1" x14ac:dyDescent="0.4">
      <c r="G847" s="169"/>
    </row>
    <row r="848" spans="7:7" ht="15.75" customHeight="1" x14ac:dyDescent="0.4">
      <c r="G848" s="169"/>
    </row>
    <row r="849" spans="7:7" ht="15.75" customHeight="1" x14ac:dyDescent="0.4">
      <c r="G849" s="169"/>
    </row>
    <row r="850" spans="7:7" ht="15.75" customHeight="1" x14ac:dyDescent="0.4">
      <c r="G850" s="169"/>
    </row>
    <row r="851" spans="7:7" ht="15.75" customHeight="1" x14ac:dyDescent="0.4">
      <c r="G851" s="169"/>
    </row>
    <row r="852" spans="7:7" ht="15.75" customHeight="1" x14ac:dyDescent="0.4">
      <c r="G852" s="169"/>
    </row>
    <row r="853" spans="7:7" ht="15.75" customHeight="1" x14ac:dyDescent="0.4">
      <c r="G853" s="169"/>
    </row>
    <row r="854" spans="7:7" ht="15.75" customHeight="1" x14ac:dyDescent="0.4">
      <c r="G854" s="169"/>
    </row>
    <row r="855" spans="7:7" ht="15.75" customHeight="1" x14ac:dyDescent="0.4">
      <c r="G855" s="169"/>
    </row>
    <row r="856" spans="7:7" ht="15.75" customHeight="1" x14ac:dyDescent="0.4">
      <c r="G856" s="169"/>
    </row>
    <row r="857" spans="7:7" ht="15.75" customHeight="1" x14ac:dyDescent="0.4">
      <c r="G857" s="169"/>
    </row>
    <row r="858" spans="7:7" ht="15.75" customHeight="1" x14ac:dyDescent="0.4">
      <c r="G858" s="169"/>
    </row>
    <row r="859" spans="7:7" ht="15.75" customHeight="1" x14ac:dyDescent="0.4">
      <c r="G859" s="169"/>
    </row>
    <row r="860" spans="7:7" ht="15.75" customHeight="1" x14ac:dyDescent="0.4">
      <c r="G860" s="169"/>
    </row>
    <row r="861" spans="7:7" ht="15.75" customHeight="1" x14ac:dyDescent="0.4">
      <c r="G861" s="169"/>
    </row>
    <row r="862" spans="7:7" ht="15.75" customHeight="1" x14ac:dyDescent="0.4">
      <c r="G862" s="169"/>
    </row>
    <row r="863" spans="7:7" ht="15.75" customHeight="1" x14ac:dyDescent="0.4">
      <c r="G863" s="169"/>
    </row>
    <row r="864" spans="7:7" ht="15.75" customHeight="1" x14ac:dyDescent="0.4">
      <c r="G864" s="169"/>
    </row>
    <row r="865" spans="7:7" ht="15.75" customHeight="1" x14ac:dyDescent="0.4">
      <c r="G865" s="169"/>
    </row>
    <row r="866" spans="7:7" ht="15.75" customHeight="1" x14ac:dyDescent="0.4">
      <c r="G866" s="169"/>
    </row>
    <row r="867" spans="7:7" ht="15.75" customHeight="1" x14ac:dyDescent="0.4">
      <c r="G867" s="169"/>
    </row>
    <row r="868" spans="7:7" ht="15.75" customHeight="1" x14ac:dyDescent="0.4">
      <c r="G868" s="169"/>
    </row>
    <row r="869" spans="7:7" ht="15.75" customHeight="1" x14ac:dyDescent="0.4">
      <c r="G869" s="169"/>
    </row>
    <row r="870" spans="7:7" ht="15.75" customHeight="1" x14ac:dyDescent="0.4">
      <c r="G870" s="169"/>
    </row>
    <row r="871" spans="7:7" ht="15.75" customHeight="1" x14ac:dyDescent="0.4">
      <c r="G871" s="169"/>
    </row>
    <row r="872" spans="7:7" ht="15.75" customHeight="1" x14ac:dyDescent="0.4">
      <c r="G872" s="169"/>
    </row>
    <row r="873" spans="7:7" ht="15.75" customHeight="1" x14ac:dyDescent="0.4">
      <c r="G873" s="169"/>
    </row>
    <row r="874" spans="7:7" ht="15.75" customHeight="1" x14ac:dyDescent="0.4">
      <c r="G874" s="169"/>
    </row>
    <row r="875" spans="7:7" ht="15.75" customHeight="1" x14ac:dyDescent="0.4">
      <c r="G875" s="169"/>
    </row>
    <row r="876" spans="7:7" ht="15.75" customHeight="1" x14ac:dyDescent="0.4">
      <c r="G876" s="169"/>
    </row>
    <row r="877" spans="7:7" ht="15.75" customHeight="1" x14ac:dyDescent="0.4">
      <c r="G877" s="169"/>
    </row>
    <row r="878" spans="7:7" ht="15.75" customHeight="1" x14ac:dyDescent="0.4">
      <c r="G878" s="169"/>
    </row>
    <row r="879" spans="7:7" ht="15.75" customHeight="1" x14ac:dyDescent="0.4">
      <c r="G879" s="169"/>
    </row>
    <row r="880" spans="7:7" ht="15.75" customHeight="1" x14ac:dyDescent="0.4">
      <c r="G880" s="169"/>
    </row>
    <row r="881" spans="7:7" ht="15.75" customHeight="1" x14ac:dyDescent="0.4">
      <c r="G881" s="169"/>
    </row>
    <row r="882" spans="7:7" ht="15.75" customHeight="1" x14ac:dyDescent="0.4">
      <c r="G882" s="169"/>
    </row>
    <row r="883" spans="7:7" ht="15.75" customHeight="1" x14ac:dyDescent="0.4">
      <c r="G883" s="169"/>
    </row>
    <row r="884" spans="7:7" ht="15.75" customHeight="1" x14ac:dyDescent="0.4">
      <c r="G884" s="169"/>
    </row>
    <row r="885" spans="7:7" ht="15.75" customHeight="1" x14ac:dyDescent="0.4">
      <c r="G885" s="169"/>
    </row>
    <row r="886" spans="7:7" ht="15.75" customHeight="1" x14ac:dyDescent="0.4">
      <c r="G886" s="169"/>
    </row>
    <row r="887" spans="7:7" ht="15.75" customHeight="1" x14ac:dyDescent="0.4">
      <c r="G887" s="169"/>
    </row>
    <row r="888" spans="7:7" ht="15.75" customHeight="1" x14ac:dyDescent="0.4">
      <c r="G888" s="169"/>
    </row>
    <row r="889" spans="7:7" ht="15.75" customHeight="1" x14ac:dyDescent="0.4">
      <c r="G889" s="169"/>
    </row>
    <row r="890" spans="7:7" ht="15.75" customHeight="1" x14ac:dyDescent="0.4">
      <c r="G890" s="169"/>
    </row>
    <row r="891" spans="7:7" ht="15.75" customHeight="1" x14ac:dyDescent="0.4">
      <c r="G891" s="169"/>
    </row>
    <row r="892" spans="7:7" ht="15.75" customHeight="1" x14ac:dyDescent="0.4">
      <c r="G892" s="169"/>
    </row>
    <row r="893" spans="7:7" ht="15.75" customHeight="1" x14ac:dyDescent="0.4">
      <c r="G893" s="169"/>
    </row>
    <row r="894" spans="7:7" ht="15.75" customHeight="1" x14ac:dyDescent="0.4">
      <c r="G894" s="169"/>
    </row>
    <row r="895" spans="7:7" ht="15.75" customHeight="1" x14ac:dyDescent="0.4">
      <c r="G895" s="169"/>
    </row>
    <row r="896" spans="7:7" ht="15.75" customHeight="1" x14ac:dyDescent="0.4">
      <c r="G896" s="169"/>
    </row>
    <row r="897" spans="7:7" ht="15.75" customHeight="1" x14ac:dyDescent="0.4">
      <c r="G897" s="169"/>
    </row>
    <row r="898" spans="7:7" ht="15.75" customHeight="1" x14ac:dyDescent="0.4">
      <c r="G898" s="169"/>
    </row>
    <row r="899" spans="7:7" ht="15.75" customHeight="1" x14ac:dyDescent="0.4">
      <c r="G899" s="169"/>
    </row>
    <row r="900" spans="7:7" ht="15.75" customHeight="1" x14ac:dyDescent="0.4">
      <c r="G900" s="169"/>
    </row>
    <row r="901" spans="7:7" ht="15.75" customHeight="1" x14ac:dyDescent="0.4">
      <c r="G901" s="169"/>
    </row>
    <row r="902" spans="7:7" ht="15.75" customHeight="1" x14ac:dyDescent="0.4">
      <c r="G902" s="169"/>
    </row>
    <row r="903" spans="7:7" ht="15.75" customHeight="1" x14ac:dyDescent="0.4">
      <c r="G903" s="169"/>
    </row>
    <row r="904" spans="7:7" ht="15.75" customHeight="1" x14ac:dyDescent="0.4">
      <c r="G904" s="169"/>
    </row>
    <row r="905" spans="7:7" ht="15.75" customHeight="1" x14ac:dyDescent="0.4">
      <c r="G905" s="169"/>
    </row>
    <row r="906" spans="7:7" ht="15.75" customHeight="1" x14ac:dyDescent="0.4">
      <c r="G906" s="169"/>
    </row>
    <row r="907" spans="7:7" ht="15.75" customHeight="1" x14ac:dyDescent="0.4">
      <c r="G907" s="169"/>
    </row>
    <row r="908" spans="7:7" ht="15.75" customHeight="1" x14ac:dyDescent="0.4">
      <c r="G908" s="169"/>
    </row>
    <row r="909" spans="7:7" ht="15.75" customHeight="1" x14ac:dyDescent="0.4">
      <c r="G909" s="169"/>
    </row>
    <row r="910" spans="7:7" ht="15.75" customHeight="1" x14ac:dyDescent="0.4">
      <c r="G910" s="169"/>
    </row>
    <row r="911" spans="7:7" ht="15.75" customHeight="1" x14ac:dyDescent="0.4">
      <c r="G911" s="169"/>
    </row>
    <row r="912" spans="7:7" ht="15.75" customHeight="1" x14ac:dyDescent="0.4">
      <c r="G912" s="169"/>
    </row>
    <row r="913" spans="7:7" ht="15.75" customHeight="1" x14ac:dyDescent="0.4">
      <c r="G913" s="169"/>
    </row>
    <row r="914" spans="7:7" ht="15.75" customHeight="1" x14ac:dyDescent="0.4">
      <c r="G914" s="169"/>
    </row>
    <row r="915" spans="7:7" ht="15.75" customHeight="1" x14ac:dyDescent="0.4">
      <c r="G915" s="169"/>
    </row>
    <row r="916" spans="7:7" ht="15.75" customHeight="1" x14ac:dyDescent="0.4">
      <c r="G916" s="169"/>
    </row>
    <row r="917" spans="7:7" ht="15.75" customHeight="1" x14ac:dyDescent="0.4">
      <c r="G917" s="169"/>
    </row>
    <row r="918" spans="7:7" ht="15.75" customHeight="1" x14ac:dyDescent="0.4">
      <c r="G918" s="169"/>
    </row>
    <row r="919" spans="7:7" ht="15.75" customHeight="1" x14ac:dyDescent="0.4">
      <c r="G919" s="169"/>
    </row>
    <row r="920" spans="7:7" ht="15.75" customHeight="1" x14ac:dyDescent="0.4">
      <c r="G920" s="169"/>
    </row>
    <row r="921" spans="7:7" ht="15.75" customHeight="1" x14ac:dyDescent="0.4">
      <c r="G921" s="169"/>
    </row>
    <row r="922" spans="7:7" ht="15.75" customHeight="1" x14ac:dyDescent="0.4">
      <c r="G922" s="169"/>
    </row>
    <row r="923" spans="7:7" ht="15.75" customHeight="1" x14ac:dyDescent="0.4">
      <c r="G923" s="169"/>
    </row>
    <row r="924" spans="7:7" ht="15.75" customHeight="1" x14ac:dyDescent="0.4">
      <c r="G924" s="169"/>
    </row>
    <row r="925" spans="7:7" ht="15.75" customHeight="1" x14ac:dyDescent="0.4">
      <c r="G925" s="169"/>
    </row>
    <row r="926" spans="7:7" ht="15.75" customHeight="1" x14ac:dyDescent="0.4">
      <c r="G926" s="169"/>
    </row>
    <row r="927" spans="7:7" ht="15.75" customHeight="1" x14ac:dyDescent="0.4">
      <c r="G927" s="169"/>
    </row>
    <row r="928" spans="7:7" ht="15.75" customHeight="1" x14ac:dyDescent="0.4">
      <c r="G928" s="169"/>
    </row>
    <row r="929" spans="7:7" ht="15.75" customHeight="1" x14ac:dyDescent="0.4">
      <c r="G929" s="169"/>
    </row>
    <row r="930" spans="7:7" ht="15.75" customHeight="1" x14ac:dyDescent="0.4">
      <c r="G930" s="169"/>
    </row>
    <row r="931" spans="7:7" ht="15.75" customHeight="1" x14ac:dyDescent="0.4">
      <c r="G931" s="169"/>
    </row>
    <row r="932" spans="7:7" ht="15.75" customHeight="1" x14ac:dyDescent="0.4">
      <c r="G932" s="169"/>
    </row>
    <row r="933" spans="7:7" ht="15.75" customHeight="1" x14ac:dyDescent="0.4">
      <c r="G933" s="169"/>
    </row>
    <row r="934" spans="7:7" ht="15.75" customHeight="1" x14ac:dyDescent="0.4">
      <c r="G934" s="169"/>
    </row>
    <row r="935" spans="7:7" ht="15.75" customHeight="1" x14ac:dyDescent="0.4">
      <c r="G935" s="169"/>
    </row>
    <row r="936" spans="7:7" ht="15.75" customHeight="1" x14ac:dyDescent="0.4">
      <c r="G936" s="169"/>
    </row>
    <row r="937" spans="7:7" ht="15.75" customHeight="1" x14ac:dyDescent="0.4">
      <c r="G937" s="169"/>
    </row>
    <row r="938" spans="7:7" ht="15.75" customHeight="1" x14ac:dyDescent="0.4">
      <c r="G938" s="169"/>
    </row>
    <row r="939" spans="7:7" ht="15.75" customHeight="1" x14ac:dyDescent="0.4">
      <c r="G939" s="169"/>
    </row>
    <row r="940" spans="7:7" ht="15.75" customHeight="1" x14ac:dyDescent="0.4">
      <c r="G940" s="169"/>
    </row>
    <row r="941" spans="7:7" ht="15.75" customHeight="1" x14ac:dyDescent="0.4">
      <c r="G941" s="169"/>
    </row>
    <row r="942" spans="7:7" ht="15.75" customHeight="1" x14ac:dyDescent="0.4">
      <c r="G942" s="169"/>
    </row>
    <row r="943" spans="7:7" ht="15.75" customHeight="1" x14ac:dyDescent="0.4">
      <c r="G943" s="169"/>
    </row>
    <row r="944" spans="7:7" ht="15.75" customHeight="1" x14ac:dyDescent="0.4">
      <c r="G944" s="169"/>
    </row>
    <row r="945" spans="7:7" ht="15.75" customHeight="1" x14ac:dyDescent="0.4">
      <c r="G945" s="169"/>
    </row>
    <row r="946" spans="7:7" ht="15.75" customHeight="1" x14ac:dyDescent="0.4">
      <c r="G946" s="169"/>
    </row>
    <row r="947" spans="7:7" ht="15.75" customHeight="1" x14ac:dyDescent="0.4">
      <c r="G947" s="169"/>
    </row>
    <row r="948" spans="7:7" ht="15.75" customHeight="1" x14ac:dyDescent="0.4">
      <c r="G948" s="169"/>
    </row>
    <row r="949" spans="7:7" ht="15.75" customHeight="1" x14ac:dyDescent="0.4">
      <c r="G949" s="169"/>
    </row>
    <row r="950" spans="7:7" ht="15.75" customHeight="1" x14ac:dyDescent="0.4">
      <c r="G950" s="169"/>
    </row>
    <row r="951" spans="7:7" ht="15.75" customHeight="1" x14ac:dyDescent="0.4">
      <c r="G951" s="169"/>
    </row>
    <row r="952" spans="7:7" ht="15.75" customHeight="1" x14ac:dyDescent="0.4">
      <c r="G952" s="169"/>
    </row>
    <row r="953" spans="7:7" ht="15.75" customHeight="1" x14ac:dyDescent="0.4">
      <c r="G953" s="169"/>
    </row>
    <row r="954" spans="7:7" ht="15.75" customHeight="1" x14ac:dyDescent="0.4">
      <c r="G954" s="169"/>
    </row>
    <row r="955" spans="7:7" ht="15.75" customHeight="1" x14ac:dyDescent="0.4">
      <c r="G955" s="169"/>
    </row>
    <row r="956" spans="7:7" ht="15.75" customHeight="1" x14ac:dyDescent="0.4">
      <c r="G956" s="169"/>
    </row>
    <row r="957" spans="7:7" ht="15.75" customHeight="1" x14ac:dyDescent="0.4">
      <c r="G957" s="169"/>
    </row>
    <row r="958" spans="7:7" ht="15.75" customHeight="1" x14ac:dyDescent="0.4">
      <c r="G958" s="169"/>
    </row>
    <row r="959" spans="7:7" ht="15.75" customHeight="1" x14ac:dyDescent="0.4">
      <c r="G959" s="169"/>
    </row>
    <row r="960" spans="7:7" ht="15.75" customHeight="1" x14ac:dyDescent="0.4">
      <c r="G960" s="169"/>
    </row>
    <row r="961" spans="7:7" ht="15.75" customHeight="1" x14ac:dyDescent="0.4">
      <c r="G961" s="169"/>
    </row>
    <row r="962" spans="7:7" ht="15.75" customHeight="1" x14ac:dyDescent="0.4">
      <c r="G962" s="169"/>
    </row>
    <row r="963" spans="7:7" ht="15.75" customHeight="1" x14ac:dyDescent="0.4">
      <c r="G963" s="169"/>
    </row>
    <row r="964" spans="7:7" ht="15.75" customHeight="1" x14ac:dyDescent="0.4">
      <c r="G964" s="169"/>
    </row>
    <row r="965" spans="7:7" ht="15.75" customHeight="1" x14ac:dyDescent="0.4">
      <c r="G965" s="169"/>
    </row>
    <row r="966" spans="7:7" ht="15.75" customHeight="1" x14ac:dyDescent="0.4">
      <c r="G966" s="169"/>
    </row>
    <row r="967" spans="7:7" ht="15.75" customHeight="1" x14ac:dyDescent="0.4">
      <c r="G967" s="169"/>
    </row>
    <row r="968" spans="7:7" ht="15.75" customHeight="1" x14ac:dyDescent="0.4">
      <c r="G968" s="169"/>
    </row>
    <row r="969" spans="7:7" ht="15.75" customHeight="1" x14ac:dyDescent="0.4">
      <c r="G969" s="169"/>
    </row>
    <row r="970" spans="7:7" ht="15.75" customHeight="1" x14ac:dyDescent="0.4">
      <c r="G970" s="169"/>
    </row>
    <row r="971" spans="7:7" ht="15.75" customHeight="1" x14ac:dyDescent="0.4">
      <c r="G971" s="169"/>
    </row>
    <row r="972" spans="7:7" ht="15.75" customHeight="1" x14ac:dyDescent="0.4">
      <c r="G972" s="169"/>
    </row>
    <row r="973" spans="7:7" ht="15.75" customHeight="1" x14ac:dyDescent="0.4">
      <c r="G973" s="169"/>
    </row>
    <row r="974" spans="7:7" ht="15.75" customHeight="1" x14ac:dyDescent="0.4">
      <c r="G974" s="169"/>
    </row>
    <row r="975" spans="7:7" ht="15.75" customHeight="1" x14ac:dyDescent="0.4">
      <c r="G975" s="169"/>
    </row>
    <row r="976" spans="7:7" ht="15.75" customHeight="1" x14ac:dyDescent="0.4">
      <c r="G976" s="169"/>
    </row>
    <row r="977" spans="7:7" ht="15.75" customHeight="1" x14ac:dyDescent="0.4">
      <c r="G977" s="169"/>
    </row>
    <row r="978" spans="7:7" ht="15.75" customHeight="1" x14ac:dyDescent="0.4">
      <c r="G978" s="169"/>
    </row>
    <row r="979" spans="7:7" ht="15.75" customHeight="1" x14ac:dyDescent="0.4">
      <c r="G979" s="169"/>
    </row>
    <row r="980" spans="7:7" ht="15.75" customHeight="1" x14ac:dyDescent="0.4">
      <c r="G980" s="169"/>
    </row>
    <row r="981" spans="7:7" ht="15.75" customHeight="1" x14ac:dyDescent="0.4">
      <c r="G981" s="169"/>
    </row>
    <row r="982" spans="7:7" ht="15.75" customHeight="1" x14ac:dyDescent="0.4">
      <c r="G982" s="169"/>
    </row>
    <row r="983" spans="7:7" ht="15.75" customHeight="1" x14ac:dyDescent="0.4">
      <c r="G983" s="169"/>
    </row>
    <row r="984" spans="7:7" ht="15.75" customHeight="1" x14ac:dyDescent="0.4">
      <c r="G984" s="169"/>
    </row>
    <row r="985" spans="7:7" ht="15.75" customHeight="1" x14ac:dyDescent="0.4">
      <c r="G985" s="169"/>
    </row>
    <row r="986" spans="7:7" ht="15.75" customHeight="1" x14ac:dyDescent="0.4">
      <c r="G986" s="169"/>
    </row>
    <row r="987" spans="7:7" ht="15.75" customHeight="1" x14ac:dyDescent="0.4">
      <c r="G987" s="169"/>
    </row>
    <row r="988" spans="7:7" ht="15.75" customHeight="1" x14ac:dyDescent="0.4">
      <c r="G988" s="169"/>
    </row>
    <row r="989" spans="7:7" ht="15.75" customHeight="1" x14ac:dyDescent="0.4">
      <c r="G989" s="169"/>
    </row>
    <row r="990" spans="7:7" ht="15.75" customHeight="1" x14ac:dyDescent="0.4">
      <c r="G990" s="169"/>
    </row>
    <row r="991" spans="7:7" ht="15.75" customHeight="1" x14ac:dyDescent="0.4">
      <c r="G991" s="169"/>
    </row>
    <row r="992" spans="7:7" ht="15.75" customHeight="1" x14ac:dyDescent="0.4">
      <c r="G992" s="169"/>
    </row>
    <row r="993" spans="7:7" ht="15.75" customHeight="1" x14ac:dyDescent="0.4">
      <c r="G993" s="169"/>
    </row>
    <row r="994" spans="7:7" ht="15.75" customHeight="1" x14ac:dyDescent="0.4">
      <c r="G994" s="169"/>
    </row>
    <row r="995" spans="7:7" ht="15.75" customHeight="1" x14ac:dyDescent="0.4">
      <c r="G995" s="169"/>
    </row>
    <row r="996" spans="7:7" ht="15.75" customHeight="1" x14ac:dyDescent="0.4">
      <c r="G996" s="169"/>
    </row>
    <row r="997" spans="7:7" ht="15.75" customHeight="1" x14ac:dyDescent="0.4">
      <c r="G997" s="169"/>
    </row>
    <row r="998" spans="7:7" ht="15.75" customHeight="1" x14ac:dyDescent="0.4">
      <c r="G998" s="169"/>
    </row>
    <row r="999" spans="7:7" ht="15.75" customHeight="1" x14ac:dyDescent="0.4">
      <c r="G999" s="169"/>
    </row>
    <row r="1000" spans="7:7" ht="15.75" customHeight="1" x14ac:dyDescent="0.4">
      <c r="G1000" s="169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2023-01-06T02:27:19Z</dcterms:created>
  <dcterms:modified xsi:type="dcterms:W3CDTF">2023-01-06T02:27:26Z</dcterms:modified>
</cp:coreProperties>
</file>