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1\"/>
    </mc:Choice>
  </mc:AlternateContent>
  <bookViews>
    <workbookView xWindow="0" yWindow="0" windowWidth="24000" windowHeight="8460"/>
  </bookViews>
  <sheets>
    <sheet name="1.8.2" sheetId="1" r:id="rId1"/>
    <sheet name="รายละเอียด 1.8.2" sheetId="2" r:id="rId2"/>
    <sheet name="1.8.2 (ระดับหน่วยงาน)" sheetId="3" r:id="rId3"/>
    <sheet name="รายละเอียด 1.8.2 (สรุปหน่วยงาน)" sheetId="4" r:id="rId4"/>
  </sheets>
  <externalReferences>
    <externalReference r:id="rId5"/>
  </externalReferences>
  <definedNames>
    <definedName name="JR_PAGE_ANCHOR_0_1" localSheetId="3">#REF!</definedName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2">#REF!</definedName>
    <definedName name="REF_CURR_LANG" localSheetId="1">#REF!</definedName>
    <definedName name="REF_CURR_LANG" localSheetId="3">#REF!</definedName>
    <definedName name="REF_CURR_LANG">#REF!</definedName>
    <definedName name="REF_UNIV" localSheetId="0">#REF!</definedName>
    <definedName name="REF_UNIV" localSheetId="2">#REF!</definedName>
    <definedName name="REF_UNIV" localSheetId="1">#REF!</definedName>
    <definedName name="REF_UNIV" localSheetId="3">#REF!</definedName>
    <definedName name="REF_UNIV">#REF!</definedName>
    <definedName name="rr" localSheetId="0">#REF!</definedName>
    <definedName name="rr" localSheetId="2">#REF!</definedName>
    <definedName name="rr" localSheetId="1">#REF!</definedName>
    <definedName name="rr" localSheetId="3">#REF!</definedName>
    <definedName name="rr">#REF!</definedName>
    <definedName name="ฟ" localSheetId="0">#REF!</definedName>
    <definedName name="ฟ" localSheetId="2">#REF!</definedName>
    <definedName name="ฟ" localSheetId="1">#REF!</definedName>
    <definedName name="ฟ" localSheetId="3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2" i="4" l="1"/>
  <c r="Y12" i="4"/>
  <c r="X12" i="4"/>
  <c r="W12" i="4"/>
  <c r="V12" i="4"/>
  <c r="U12" i="4"/>
  <c r="T12" i="4"/>
  <c r="S12" i="4"/>
  <c r="E20" i="3" s="1"/>
  <c r="R12" i="4"/>
  <c r="Q12" i="4"/>
  <c r="P12" i="4"/>
  <c r="O12" i="4"/>
  <c r="N12" i="4"/>
  <c r="M12" i="4"/>
  <c r="L12" i="4"/>
  <c r="K12" i="4"/>
  <c r="E12" i="3" s="1"/>
  <c r="J12" i="4"/>
  <c r="I12" i="4"/>
  <c r="H12" i="4"/>
  <c r="G12" i="4"/>
  <c r="F12" i="4"/>
  <c r="E12" i="4"/>
  <c r="D12" i="4"/>
  <c r="F59" i="3"/>
  <c r="D59" i="3"/>
  <c r="B59" i="3"/>
  <c r="A59" i="3"/>
  <c r="F58" i="3"/>
  <c r="E58" i="3"/>
  <c r="D58" i="3"/>
  <c r="B58" i="3"/>
  <c r="A58" i="3"/>
  <c r="F57" i="3"/>
  <c r="D57" i="3"/>
  <c r="B57" i="3"/>
  <c r="A57" i="3"/>
  <c r="F56" i="3"/>
  <c r="D56" i="3"/>
  <c r="B56" i="3"/>
  <c r="A56" i="3"/>
  <c r="H55" i="3"/>
  <c r="F55" i="3"/>
  <c r="D55" i="3"/>
  <c r="B55" i="3"/>
  <c r="A55" i="3"/>
  <c r="F54" i="3"/>
  <c r="E54" i="3"/>
  <c r="D54" i="3"/>
  <c r="B54" i="3"/>
  <c r="A54" i="3"/>
  <c r="F53" i="3"/>
  <c r="D53" i="3"/>
  <c r="B53" i="3"/>
  <c r="A53" i="3"/>
  <c r="F52" i="3"/>
  <c r="D52" i="3"/>
  <c r="B52" i="3"/>
  <c r="A52" i="3"/>
  <c r="F51" i="3"/>
  <c r="D51" i="3"/>
  <c r="B51" i="3"/>
  <c r="A51" i="3"/>
  <c r="F50" i="3"/>
  <c r="E50" i="3"/>
  <c r="D50" i="3"/>
  <c r="B50" i="3"/>
  <c r="A50" i="3"/>
  <c r="F49" i="3"/>
  <c r="D49" i="3"/>
  <c r="B49" i="3"/>
  <c r="A49" i="3"/>
  <c r="F48" i="3"/>
  <c r="D48" i="3"/>
  <c r="B48" i="3"/>
  <c r="A48" i="3"/>
  <c r="H47" i="3"/>
  <c r="F47" i="3"/>
  <c r="D47" i="3"/>
  <c r="B47" i="3"/>
  <c r="A47" i="3"/>
  <c r="F46" i="3"/>
  <c r="E46" i="3"/>
  <c r="D46" i="3"/>
  <c r="B46" i="3"/>
  <c r="A46" i="3"/>
  <c r="F45" i="3"/>
  <c r="D45" i="3"/>
  <c r="B45" i="3"/>
  <c r="A45" i="3"/>
  <c r="F44" i="3"/>
  <c r="D44" i="3"/>
  <c r="B44" i="3"/>
  <c r="A44" i="3"/>
  <c r="F43" i="3"/>
  <c r="D43" i="3"/>
  <c r="B43" i="3"/>
  <c r="A43" i="3"/>
  <c r="F42" i="3"/>
  <c r="E42" i="3"/>
  <c r="D42" i="3"/>
  <c r="B42" i="3"/>
  <c r="A42" i="3"/>
  <c r="F41" i="3"/>
  <c r="D41" i="3"/>
  <c r="B41" i="3"/>
  <c r="A41" i="3"/>
  <c r="F40" i="3"/>
  <c r="D40" i="3"/>
  <c r="B40" i="3"/>
  <c r="A40" i="3"/>
  <c r="H39" i="3"/>
  <c r="F39" i="3"/>
  <c r="D39" i="3"/>
  <c r="B39" i="3"/>
  <c r="A39" i="3"/>
  <c r="F38" i="3"/>
  <c r="E38" i="3"/>
  <c r="D38" i="3"/>
  <c r="B38" i="3"/>
  <c r="A38" i="3"/>
  <c r="F37" i="3"/>
  <c r="D37" i="3"/>
  <c r="B37" i="3"/>
  <c r="A37" i="3"/>
  <c r="H36" i="3"/>
  <c r="D36" i="3"/>
  <c r="B36" i="3"/>
  <c r="A36" i="3"/>
  <c r="H27" i="3"/>
  <c r="I27" i="3" s="1"/>
  <c r="J27" i="3" s="1"/>
  <c r="E27" i="3"/>
  <c r="G27" i="3" s="1"/>
  <c r="E26" i="3"/>
  <c r="H26" i="3" s="1"/>
  <c r="H25" i="3"/>
  <c r="I25" i="3" s="1"/>
  <c r="J25" i="3" s="1"/>
  <c r="E25" i="3"/>
  <c r="G25" i="3" s="1"/>
  <c r="H24" i="3"/>
  <c r="H56" i="3" s="1"/>
  <c r="G24" i="3"/>
  <c r="E24" i="3"/>
  <c r="E56" i="3" s="1"/>
  <c r="H23" i="3"/>
  <c r="I23" i="3" s="1"/>
  <c r="J23" i="3" s="1"/>
  <c r="E23" i="3"/>
  <c r="E55" i="3" s="1"/>
  <c r="I22" i="3"/>
  <c r="J22" i="3" s="1"/>
  <c r="H22" i="3"/>
  <c r="H54" i="3" s="1"/>
  <c r="G22" i="3"/>
  <c r="E22" i="3"/>
  <c r="E21" i="3"/>
  <c r="G21" i="3" s="1"/>
  <c r="H19" i="3"/>
  <c r="I19" i="3" s="1"/>
  <c r="J19" i="3" s="1"/>
  <c r="E19" i="3"/>
  <c r="G19" i="3" s="1"/>
  <c r="E18" i="3"/>
  <c r="H18" i="3" s="1"/>
  <c r="H17" i="3"/>
  <c r="I17" i="3" s="1"/>
  <c r="J17" i="3" s="1"/>
  <c r="E17" i="3"/>
  <c r="G17" i="3" s="1"/>
  <c r="H16" i="3"/>
  <c r="H48" i="3" s="1"/>
  <c r="G16" i="3"/>
  <c r="E16" i="3"/>
  <c r="E48" i="3" s="1"/>
  <c r="H15" i="3"/>
  <c r="I15" i="3" s="1"/>
  <c r="J15" i="3" s="1"/>
  <c r="E15" i="3"/>
  <c r="E47" i="3" s="1"/>
  <c r="I14" i="3"/>
  <c r="J14" i="3" s="1"/>
  <c r="H14" i="3"/>
  <c r="H46" i="3" s="1"/>
  <c r="G14" i="3"/>
  <c r="E14" i="3"/>
  <c r="E13" i="3"/>
  <c r="G13" i="3" s="1"/>
  <c r="H11" i="3"/>
  <c r="I11" i="3" s="1"/>
  <c r="J11" i="3" s="1"/>
  <c r="E11" i="3"/>
  <c r="G11" i="3" s="1"/>
  <c r="E10" i="3"/>
  <c r="H10" i="3" s="1"/>
  <c r="H9" i="3"/>
  <c r="I9" i="3" s="1"/>
  <c r="J9" i="3" s="1"/>
  <c r="E9" i="3"/>
  <c r="G9" i="3" s="1"/>
  <c r="H8" i="3"/>
  <c r="H40" i="3" s="1"/>
  <c r="G8" i="3"/>
  <c r="E8" i="3"/>
  <c r="E40" i="3" s="1"/>
  <c r="H7" i="3"/>
  <c r="I7" i="3" s="1"/>
  <c r="J7" i="3" s="1"/>
  <c r="E7" i="3"/>
  <c r="E39" i="3" s="1"/>
  <c r="I6" i="3"/>
  <c r="J6" i="3" s="1"/>
  <c r="H6" i="3"/>
  <c r="H38" i="3" s="1"/>
  <c r="G6" i="3"/>
  <c r="E6" i="3"/>
  <c r="E5" i="3"/>
  <c r="G5" i="3" s="1"/>
  <c r="J84" i="2"/>
  <c r="I84" i="2"/>
  <c r="I16" i="1" s="1"/>
  <c r="I39" i="1" s="1"/>
  <c r="H84" i="2"/>
  <c r="G84" i="2"/>
  <c r="F84" i="2"/>
  <c r="E84" i="2"/>
  <c r="D84" i="2"/>
  <c r="C84" i="2"/>
  <c r="E16" i="1" s="1"/>
  <c r="J71" i="2"/>
  <c r="I71" i="2"/>
  <c r="H71" i="2"/>
  <c r="G71" i="2"/>
  <c r="F71" i="2"/>
  <c r="E71" i="2"/>
  <c r="D71" i="2"/>
  <c r="C71" i="2"/>
  <c r="E14" i="1" s="1"/>
  <c r="J58" i="2"/>
  <c r="I58" i="2"/>
  <c r="H58" i="2"/>
  <c r="G58" i="2"/>
  <c r="F58" i="2"/>
  <c r="E58" i="2"/>
  <c r="D58" i="2"/>
  <c r="C58" i="2"/>
  <c r="E13" i="1" s="1"/>
  <c r="J45" i="2"/>
  <c r="I45" i="2"/>
  <c r="I12" i="1" s="1"/>
  <c r="H45" i="2"/>
  <c r="G45" i="2"/>
  <c r="F45" i="2"/>
  <c r="E45" i="2"/>
  <c r="D45" i="2"/>
  <c r="C45" i="2"/>
  <c r="E12" i="1" s="1"/>
  <c r="J32" i="2"/>
  <c r="I32" i="2"/>
  <c r="H32" i="2"/>
  <c r="G32" i="2"/>
  <c r="F32" i="2"/>
  <c r="E32" i="2"/>
  <c r="D32" i="2"/>
  <c r="C32" i="2"/>
  <c r="E10" i="1" s="1"/>
  <c r="J19" i="2"/>
  <c r="I19" i="2"/>
  <c r="I8" i="1" s="1"/>
  <c r="H19" i="2"/>
  <c r="G19" i="2"/>
  <c r="F19" i="2"/>
  <c r="E19" i="2"/>
  <c r="D19" i="2"/>
  <c r="C19" i="2"/>
  <c r="E8" i="1" s="1"/>
  <c r="J6" i="2"/>
  <c r="I6" i="2"/>
  <c r="H6" i="2"/>
  <c r="G6" i="2"/>
  <c r="F6" i="2"/>
  <c r="E6" i="2"/>
  <c r="D6" i="2"/>
  <c r="C6" i="2"/>
  <c r="E6" i="1" s="1"/>
  <c r="K40" i="1"/>
  <c r="D40" i="1"/>
  <c r="B40" i="1"/>
  <c r="A40" i="1"/>
  <c r="K39" i="1"/>
  <c r="F39" i="1"/>
  <c r="D39" i="1"/>
  <c r="B39" i="1"/>
  <c r="A39" i="1"/>
  <c r="K38" i="1"/>
  <c r="J38" i="1"/>
  <c r="I38" i="1"/>
  <c r="H38" i="1"/>
  <c r="G38" i="1"/>
  <c r="F38" i="1"/>
  <c r="E38" i="1"/>
  <c r="D38" i="1"/>
  <c r="C38" i="1"/>
  <c r="B38" i="1"/>
  <c r="A38" i="1"/>
  <c r="K37" i="1"/>
  <c r="D37" i="1"/>
  <c r="B37" i="1"/>
  <c r="A37" i="1"/>
  <c r="K36" i="1"/>
  <c r="F36" i="1"/>
  <c r="D36" i="1"/>
  <c r="B36" i="1"/>
  <c r="A36" i="1"/>
  <c r="K35" i="1"/>
  <c r="D35" i="1"/>
  <c r="B35" i="1"/>
  <c r="A35" i="1"/>
  <c r="K34" i="1"/>
  <c r="J34" i="1"/>
  <c r="I34" i="1"/>
  <c r="H34" i="1"/>
  <c r="G34" i="1"/>
  <c r="F34" i="1"/>
  <c r="E34" i="1"/>
  <c r="D34" i="1"/>
  <c r="C34" i="1"/>
  <c r="B34" i="1"/>
  <c r="A34" i="1"/>
  <c r="K33" i="1"/>
  <c r="D33" i="1"/>
  <c r="B33" i="1"/>
  <c r="A33" i="1"/>
  <c r="K32" i="1"/>
  <c r="J32" i="1"/>
  <c r="I32" i="1"/>
  <c r="H32" i="1"/>
  <c r="G32" i="1"/>
  <c r="F32" i="1"/>
  <c r="E32" i="1"/>
  <c r="D32" i="1"/>
  <c r="C32" i="1"/>
  <c r="B32" i="1"/>
  <c r="A32" i="1"/>
  <c r="K31" i="1"/>
  <c r="D31" i="1"/>
  <c r="B31" i="1"/>
  <c r="A31" i="1"/>
  <c r="K30" i="1"/>
  <c r="J30" i="1"/>
  <c r="I30" i="1"/>
  <c r="H30" i="1"/>
  <c r="G30" i="1"/>
  <c r="F30" i="1"/>
  <c r="E30" i="1"/>
  <c r="D30" i="1"/>
  <c r="C30" i="1"/>
  <c r="B30" i="1"/>
  <c r="A30" i="1"/>
  <c r="K29" i="1"/>
  <c r="F29" i="1"/>
  <c r="D29" i="1"/>
  <c r="B29" i="1"/>
  <c r="A29" i="1"/>
  <c r="K28" i="1"/>
  <c r="J28" i="1"/>
  <c r="I28" i="1"/>
  <c r="H28" i="1"/>
  <c r="G28" i="1"/>
  <c r="F28" i="1"/>
  <c r="E28" i="1"/>
  <c r="D28" i="1"/>
  <c r="C28" i="1"/>
  <c r="B28" i="1"/>
  <c r="A28" i="1"/>
  <c r="K27" i="1"/>
  <c r="I27" i="1"/>
  <c r="H27" i="1"/>
  <c r="F27" i="1"/>
  <c r="E27" i="1"/>
  <c r="D27" i="1"/>
  <c r="B27" i="1"/>
  <c r="A27" i="1"/>
  <c r="M20" i="1"/>
  <c r="M17" i="1"/>
  <c r="L17" i="1"/>
  <c r="F17" i="1"/>
  <c r="F40" i="1" s="1"/>
  <c r="L16" i="1"/>
  <c r="M16" i="1" s="1"/>
  <c r="H16" i="1"/>
  <c r="F16" i="1"/>
  <c r="M14" i="1"/>
  <c r="L14" i="1"/>
  <c r="I14" i="1"/>
  <c r="I37" i="1" s="1"/>
  <c r="H14" i="1"/>
  <c r="H37" i="1" s="1"/>
  <c r="F14" i="1"/>
  <c r="F37" i="1" s="1"/>
  <c r="M13" i="1"/>
  <c r="L13" i="1"/>
  <c r="I13" i="1"/>
  <c r="J13" i="1" s="1"/>
  <c r="J36" i="1" s="1"/>
  <c r="H13" i="1"/>
  <c r="H36" i="1" s="1"/>
  <c r="F13" i="1"/>
  <c r="L12" i="1"/>
  <c r="M12" i="1" s="1"/>
  <c r="H12" i="1"/>
  <c r="H35" i="1" s="1"/>
  <c r="F12" i="1"/>
  <c r="F35" i="1" s="1"/>
  <c r="L10" i="1"/>
  <c r="M10" i="1" s="1"/>
  <c r="I10" i="1"/>
  <c r="I33" i="1" s="1"/>
  <c r="H10" i="1"/>
  <c r="J10" i="1" s="1"/>
  <c r="J33" i="1" s="1"/>
  <c r="F10" i="1"/>
  <c r="F33" i="1" s="1"/>
  <c r="M8" i="1"/>
  <c r="L8" i="1"/>
  <c r="H8" i="1"/>
  <c r="H31" i="1" s="1"/>
  <c r="F8" i="1"/>
  <c r="F31" i="1" s="1"/>
  <c r="I6" i="1"/>
  <c r="I29" i="1" s="1"/>
  <c r="H6" i="1"/>
  <c r="J6" i="1" s="1"/>
  <c r="J29" i="1" s="1"/>
  <c r="F6" i="1"/>
  <c r="J8" i="1" l="1"/>
  <c r="J31" i="1" s="1"/>
  <c r="I31" i="1"/>
  <c r="H12" i="3"/>
  <c r="E44" i="3"/>
  <c r="G12" i="3"/>
  <c r="H20" i="3"/>
  <c r="E52" i="3"/>
  <c r="G20" i="3"/>
  <c r="J16" i="1"/>
  <c r="J39" i="1" s="1"/>
  <c r="E29" i="1"/>
  <c r="E17" i="1"/>
  <c r="G6" i="1"/>
  <c r="E31" i="1"/>
  <c r="G8" i="1"/>
  <c r="G10" i="1"/>
  <c r="E33" i="1"/>
  <c r="E35" i="1"/>
  <c r="G12" i="1"/>
  <c r="G13" i="1"/>
  <c r="E36" i="1"/>
  <c r="G14" i="1"/>
  <c r="E37" i="1"/>
  <c r="E39" i="1"/>
  <c r="G16" i="1"/>
  <c r="I26" i="3"/>
  <c r="J26" i="3" s="1"/>
  <c r="H58" i="3"/>
  <c r="I18" i="3"/>
  <c r="J18" i="3" s="1"/>
  <c r="H50" i="3"/>
  <c r="J12" i="1"/>
  <c r="J35" i="1" s="1"/>
  <c r="I35" i="1"/>
  <c r="I10" i="3"/>
  <c r="J10" i="3" s="1"/>
  <c r="H42" i="3"/>
  <c r="H43" i="3"/>
  <c r="H59" i="3"/>
  <c r="J14" i="1"/>
  <c r="J37" i="1" s="1"/>
  <c r="H17" i="1"/>
  <c r="H29" i="1"/>
  <c r="H39" i="1"/>
  <c r="H5" i="3"/>
  <c r="I8" i="3"/>
  <c r="J8" i="3" s="1"/>
  <c r="G10" i="3"/>
  <c r="H13" i="3"/>
  <c r="I16" i="3"/>
  <c r="J16" i="3" s="1"/>
  <c r="G18" i="3"/>
  <c r="H21" i="3"/>
  <c r="I24" i="3"/>
  <c r="J24" i="3" s="1"/>
  <c r="G26" i="3"/>
  <c r="E37" i="3"/>
  <c r="E41" i="3"/>
  <c r="E45" i="3"/>
  <c r="E49" i="3"/>
  <c r="E53" i="3"/>
  <c r="E57" i="3"/>
  <c r="I17" i="1"/>
  <c r="I40" i="1" s="1"/>
  <c r="G7" i="3"/>
  <c r="G15" i="3"/>
  <c r="G23" i="3"/>
  <c r="H33" i="1"/>
  <c r="I36" i="1"/>
  <c r="H41" i="3"/>
  <c r="H49" i="3"/>
  <c r="H57" i="3"/>
  <c r="H51" i="3"/>
  <c r="E43" i="3"/>
  <c r="E51" i="3"/>
  <c r="E59" i="3"/>
  <c r="H37" i="3" l="1"/>
  <c r="I5" i="3"/>
  <c r="J5" i="3" s="1"/>
  <c r="G33" i="1"/>
  <c r="P10" i="1"/>
  <c r="G31" i="1"/>
  <c r="P8" i="1"/>
  <c r="H52" i="3"/>
  <c r="I20" i="3"/>
  <c r="J20" i="3" s="1"/>
  <c r="H40" i="1"/>
  <c r="J17" i="1"/>
  <c r="J40" i="1" s="1"/>
  <c r="G29" i="1"/>
  <c r="P6" i="1"/>
  <c r="P16" i="1"/>
  <c r="G39" i="1"/>
  <c r="P13" i="1"/>
  <c r="G36" i="1"/>
  <c r="G17" i="1"/>
  <c r="E40" i="1"/>
  <c r="H44" i="3"/>
  <c r="I12" i="3"/>
  <c r="J12" i="3" s="1"/>
  <c r="P14" i="1"/>
  <c r="G37" i="1"/>
  <c r="H45" i="3"/>
  <c r="I13" i="3"/>
  <c r="J13" i="3" s="1"/>
  <c r="G35" i="1"/>
  <c r="P12" i="1"/>
  <c r="H53" i="3"/>
  <c r="I21" i="3"/>
  <c r="J21" i="3" s="1"/>
  <c r="P17" i="1" l="1"/>
  <c r="G40" i="1"/>
</calcChain>
</file>

<file path=xl/sharedStrings.xml><?xml version="1.0" encoding="utf-8"?>
<sst xmlns="http://schemas.openxmlformats.org/spreadsheetml/2006/main" count="473" uniqueCount="160">
  <si>
    <t>ตัวชี้วัด</t>
  </si>
  <si>
    <t xml:space="preserve">1.8.2 ร้อยละของการประหยัดงบประมาณจากการใช้ไฟฟ้าและน้ำเมื่อเทียบกับปีที่ผ่านมา </t>
  </si>
  <si>
    <t>ผลการดำเนินงาน</t>
  </si>
  <si>
    <t>หน่วยงานเจ้าภาพ</t>
  </si>
  <si>
    <t>กองกลาง</t>
  </si>
  <si>
    <t>รอบ 11 เดือน</t>
  </si>
  <si>
    <t>ผู้รับผิดชอบ</t>
  </si>
  <si>
    <t>นายสุธีร์ แซฮุ้น</t>
  </si>
  <si>
    <t xml:space="preserve">โทร. </t>
  </si>
  <si>
    <t>ผลการยืนยันของหน่วยงานเจ้าภาพ</t>
  </si>
  <si>
    <t>ช่วงปรับเกณฑ์การให้คะแนน</t>
  </si>
  <si>
    <t>ลำดับ</t>
  </si>
  <si>
    <t>หน่วยงาน</t>
  </si>
  <si>
    <t>เป้าหมาย</t>
  </si>
  <si>
    <t>ปีงบประมาณ พ.ศ. 2564</t>
  </si>
  <si>
    <t>ปีงบประมาณ พ.ศ. 2565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</si>
  <si>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</si>
  <si>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</si>
  <si>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</si>
  <si>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</si>
  <si>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</si>
  <si>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ร้อยละความก้าวหน้า</t>
  </si>
  <si>
    <t>คะแนน 1</t>
  </si>
  <si>
    <t>คะแนน 2</t>
  </si>
  <si>
    <t>คะแนน 3</t>
  </si>
  <si>
    <t>คะแนน 4</t>
  </si>
  <si>
    <t>คะแนน 5</t>
  </si>
  <si>
    <t>ค่าไฟ</t>
  </si>
  <si>
    <t>ค่าน้ำ</t>
  </si>
  <si>
    <t>รวม</t>
  </si>
  <si>
    <t>พื้นที่จังหวัดกรุงเทพมหานคร</t>
  </si>
  <si>
    <t>N/A</t>
  </si>
  <si>
    <t>พื้นที่จังหวัดอุดรธานี</t>
  </si>
  <si>
    <t>20) ศูนย์การศึกษา จ.อุดรธานี</t>
  </si>
  <si>
    <t>-</t>
  </si>
  <si>
    <t>พื้นที่จังหวัดนครปฐม</t>
  </si>
  <si>
    <t>21) วิทยาเขตนครปฐม</t>
  </si>
  <si>
    <t>พื้นที่จังหวัดสมุทรสงคราม</t>
  </si>
  <si>
    <t>26) วิทยาเขตสมุทรสงคราม</t>
  </si>
  <si>
    <t>27) วิทยาลัยสหเวชศาสตร์</t>
  </si>
  <si>
    <t>28) สถาบันส่งเสริมและพัฒนาสุขภาพสังคมสูงวัย</t>
  </si>
  <si>
    <t>พื้นที่จังหวัดระนอง</t>
  </si>
  <si>
    <t>29) ศูนย์การศึกษา จ.ระนอง</t>
  </si>
  <si>
    <t>ระดับมหาวิทยาลัย</t>
  </si>
  <si>
    <t>ตัวชี้วัดระดับเจ้าภาพ</t>
  </si>
  <si>
    <t xml:space="preserve">1.8.2(S) ระดับความสำเร็จของการดำเนินการตามแนวทางตามตัวชี้วัด ร้อยละของการประหยัดงบประมาณจากการใช้ไฟฟ้าและน้ำเมื่อเทียบกับปีที่ผ่านมา </t>
  </si>
  <si>
    <t>คะแนน</t>
  </si>
  <si>
    <t>พื้นที่</t>
  </si>
  <si>
    <t>ค่าน้ำ-ไฟ ปี 64</t>
  </si>
  <si>
    <t>ค่าน้ำ-ไฟ ปี 65</t>
  </si>
  <si>
    <t>กรุงเทพ</t>
  </si>
  <si>
    <t>ศูนย์ฯ อุดร</t>
  </si>
  <si>
    <t>วิทยาเขตนครปฐม</t>
  </si>
  <si>
    <t>วิทยาเขตสมุทรสงคราม</t>
  </si>
  <si>
    <t>สหเวชฯ</t>
  </si>
  <si>
    <t>สสสส</t>
  </si>
  <si>
    <t>ศูนย์ฯ ระนอง</t>
  </si>
  <si>
    <t>มหาวิทยาลัย</t>
  </si>
  <si>
    <t>รายละเอียดตัวชี้วัด</t>
  </si>
  <si>
    <t>1.8.2 ร้อยละของการประหยัดงบประมาณจากการใช้ไฟฟ้าและน้ำเมื่อเทียบกับปีที่ผ่านมา</t>
  </si>
  <si>
    <t>เดือน</t>
  </si>
  <si>
    <t>มิเตอร์</t>
  </si>
  <si>
    <t>กันยายน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</si>
  <si>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</si>
  <si>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</si>
  <si>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</si>
  <si>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</si>
  <si>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</si>
  <si>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</si>
  <si>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</si>
  <si>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</si>
  <si>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</si>
  <si>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</si>
  <si>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</si>
  <si>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วิทยาลัยสหเวชศาสตร์</t>
  </si>
  <si>
    <t>สถาบันส่งเสริมและพัฒนาสุขภาพสังคมสูงวัย</t>
  </si>
  <si>
    <t>1.8.2 ระดับหน่วยงาน ร้อยละความสำเร็จของการดำเนินการมาตรการประหยัดพลังงาน</t>
  </si>
  <si>
    <t>จำนวนมาตรการประหยัดพลังงานที่ดำเนินการได้สำเร็จ</t>
  </si>
  <si>
    <t>จำนวนมาตรการประหยัดพลังงานที่ต้องดำเนินการทั้งหมด</t>
  </si>
  <si>
    <t>1) คณะครุศาสตร์</t>
  </si>
  <si>
    <t>2) คณะวิทยาศาสตร์และเทคโนโลยี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</si>
  <si>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</si>
  <si>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</si>
  <si>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</si>
  <si>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</si>
  <si>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</si>
  <si>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</si>
  <si>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</si>
  <si>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</si>
  <si>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</si>
  <si>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</si>
  <si>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</si>
  <si>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</si>
  <si>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17) สำนักงานอธิการบดี</t>
  </si>
  <si>
    <t>หน่วยงานดำเนินการได้ 4 ขั้นตอน (ขั้นตอนที่ 1 - 4)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</si>
  <si>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</si>
  <si>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</si>
  <si>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</si>
  <si>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</si>
  <si>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</si>
  <si>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</si>
  <si>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</si>
  <si>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</si>
  <si>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จำนวนมาตรการประหยัดพลังงาน
ที่ดำเนินการได้สำเร็จ</t>
  </si>
  <si>
    <t>จำนวนมาตรการประหยัดพลังงาน
ที่ต้องดำเนินการทั้งหมด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</si>
  <si>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</si>
  <si>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</si>
  <si>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</si>
  <si>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</si>
  <si>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</si>
  <si>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</si>
  <si>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</si>
  <si>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</si>
  <si>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</si>
  <si>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</si>
  <si>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</si>
  <si>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</si>
  <si>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</si>
  <si>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</si>
  <si>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</si>
  <si>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</si>
  <si>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</si>
  <si>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</si>
  <si>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</si>
  <si>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</si>
  <si>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</si>
  <si>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ทรัพย์สินฯ</t>
  </si>
  <si>
    <t>โรงเรียนสาธิต</t>
  </si>
  <si>
    <t>โทร.</t>
  </si>
  <si>
    <t>เกณฑ์</t>
  </si>
  <si>
    <t>1) ครุ</t>
  </si>
  <si>
    <t>2) วิทย์</t>
  </si>
  <si>
    <t>3) มนุษย์</t>
  </si>
  <si>
    <t>4) วจก.</t>
  </si>
  <si>
    <t>5) เทคโน</t>
  </si>
  <si>
    <t>6) ศิลปกรรม</t>
  </si>
  <si>
    <t>7) บัณฑิต</t>
  </si>
  <si>
    <t>8) นวัตกรรม</t>
  </si>
  <si>
    <t>9) พยาบาล</t>
  </si>
  <si>
    <t>11) โลจิสติกส์</t>
  </si>
  <si>
    <t>12) สถาปัตย์</t>
  </si>
  <si>
    <t>13)  การเมือง</t>
  </si>
  <si>
    <t>14) อุตสาหกรรมบริการ</t>
  </si>
  <si>
    <t>15) นิเทศ</t>
  </si>
  <si>
    <t>17) สนอ.</t>
  </si>
  <si>
    <t>18) IT</t>
  </si>
  <si>
    <t>19) สำนักศิลปะ</t>
  </si>
  <si>
    <t>20) วิจัย</t>
  </si>
  <si>
    <t>21) GE</t>
  </si>
  <si>
    <t>23) ตรวจสอบภายใน</t>
  </si>
  <si>
    <t>24) ทรัพย์สิน</t>
  </si>
  <si>
    <t>25) สาธิต</t>
  </si>
  <si>
    <t>กำหนดผู้รับผิดชอบในการดำเนินการมาตรการประหยัดพลังงาน</t>
  </si>
  <si>
    <t>P</t>
  </si>
  <si>
    <t>จัดทำมาตรการประหยัดพลังงาน ระดับหน่วยงาน</t>
  </si>
  <si>
    <t>ดำเนินการตามมาตรการประหยัดพลังงานที่หน่วยงานกำหนด</t>
  </si>
  <si>
    <t>ติดตามและรายงานผลการดำเนินการตามมาตรการประหยัดพลังงานเสนอผู้บริหารรับทราบทุกเดือน</t>
  </si>
  <si>
    <t>สรุปผลการดำเนินการตามมาตรการประหยัดพลังงานประจำปี</t>
  </si>
  <si>
    <t>O</t>
  </si>
  <si>
    <t>มหาวิทยาลัย/วิทยาเขต/ศูนย์การศึกษา มีค่าการประหยัดงบประมาณจากการใช้ไฟฟ้าและน้ำเมื่อเทียบกับปีที่ผ่านมา ไม่น้อยกว่า ร้อยละ 10.00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</si>
</sst>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87" formatCode="&quot;≥&quot;\ 0.00"/>
    <numFmt numFmtId="188" formatCode="0.0000"/>
    <numFmt numFmtId="189" formatCode="_-* #,##0.00_-;\-* #,##0.00_-;_-* &quot;-&quot;??_-;_-@"/>
  </numFmts>
  <fonts count="23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6"/>
      <color theme="1"/>
      <name val="Wingdings"/>
      <charset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</font>
    <font>
      <sz val="16"/>
      <color theme="1"/>
      <name val="Wingdings 2"/>
      <family val="1"/>
      <charset val="2"/>
    </font>
    <font>
      <sz val="16"/>
      <color rgb="FFFBE4D5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20" fillId="0" borderId="0"/>
  </cellStyleXfs>
  <cellXfs count="149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/>
    <xf numFmtId="0" fontId="7" fillId="3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/>
    </xf>
    <xf numFmtId="0" fontId="6" fillId="0" borderId="3" xfId="0" applyFont="1" applyBorder="1"/>
    <xf numFmtId="0" fontId="8" fillId="0" borderId="0" xfId="0" applyFont="1"/>
    <xf numFmtId="0" fontId="1" fillId="4" borderId="0" xfId="0" applyFont="1" applyFill="1" applyBorder="1" applyAlignment="1">
      <alignment horizontal="left" vertical="top"/>
    </xf>
    <xf numFmtId="0" fontId="8" fillId="0" borderId="0" xfId="0" applyFont="1" applyAlignment="1"/>
    <xf numFmtId="0" fontId="5" fillId="5" borderId="4" xfId="0" applyFont="1" applyFill="1" applyBorder="1" applyAlignment="1">
      <alignment horizontal="center" vertical="top"/>
    </xf>
    <xf numFmtId="0" fontId="6" fillId="0" borderId="5" xfId="0" applyFont="1" applyBorder="1"/>
    <xf numFmtId="0" fontId="9" fillId="3" borderId="5" xfId="0" applyFont="1" applyFill="1" applyBorder="1" applyAlignment="1">
      <alignment vertical="top"/>
    </xf>
    <xf numFmtId="0" fontId="8" fillId="3" borderId="5" xfId="0" applyFont="1" applyFill="1" applyBorder="1"/>
    <xf numFmtId="0" fontId="7" fillId="3" borderId="5" xfId="0" applyFont="1" applyFill="1" applyBorder="1" applyAlignment="1">
      <alignment vertical="top"/>
    </xf>
    <xf numFmtId="0" fontId="5" fillId="5" borderId="5" xfId="0" applyFont="1" applyFill="1" applyBorder="1" applyAlignment="1">
      <alignment horizontal="center" vertical="top"/>
    </xf>
    <xf numFmtId="0" fontId="6" fillId="0" borderId="6" xfId="0" applyFont="1" applyBorder="1"/>
    <xf numFmtId="0" fontId="10" fillId="0" borderId="0" xfId="0" applyFont="1"/>
    <xf numFmtId="0" fontId="1" fillId="4" borderId="7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center" vertical="top"/>
    </xf>
    <xf numFmtId="0" fontId="6" fillId="0" borderId="7" xfId="0" applyFont="1" applyBorder="1"/>
    <xf numFmtId="0" fontId="6" fillId="0" borderId="8" xfId="0" applyFont="1" applyBorder="1"/>
    <xf numFmtId="2" fontId="1" fillId="4" borderId="0" xfId="0" applyNumberFormat="1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top"/>
    </xf>
    <xf numFmtId="0" fontId="11" fillId="7" borderId="8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6" fillId="0" borderId="12" xfId="0" applyFont="1" applyBorder="1"/>
    <xf numFmtId="0" fontId="6" fillId="0" borderId="4" xfId="0" applyFont="1" applyBorder="1"/>
    <xf numFmtId="0" fontId="4" fillId="3" borderId="11" xfId="0" applyFont="1" applyFill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0" fontId="4" fillId="7" borderId="10" xfId="0" applyFont="1" applyFill="1" applyBorder="1" applyAlignment="1">
      <alignment vertical="top"/>
    </xf>
    <xf numFmtId="0" fontId="4" fillId="7" borderId="7" xfId="0" applyFont="1" applyFill="1" applyBorder="1" applyAlignment="1">
      <alignment vertical="top"/>
    </xf>
    <xf numFmtId="0" fontId="4" fillId="7" borderId="8" xfId="0" applyFont="1" applyFill="1" applyBorder="1" applyAlignment="1">
      <alignment vertical="top"/>
    </xf>
    <xf numFmtId="0" fontId="4" fillId="7" borderId="13" xfId="0" applyFont="1" applyFill="1" applyBorder="1" applyAlignment="1">
      <alignment horizontal="center" vertical="center" wrapText="1"/>
    </xf>
    <xf numFmtId="43" fontId="1" fillId="7" borderId="11" xfId="0" applyNumberFormat="1" applyFont="1" applyFill="1" applyBorder="1" applyAlignment="1">
      <alignment horizontal="center" vertical="center" wrapText="1"/>
    </xf>
    <xf numFmtId="43" fontId="4" fillId="7" borderId="11" xfId="0" applyNumberFormat="1" applyFont="1" applyFill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top"/>
    </xf>
    <xf numFmtId="0" fontId="1" fillId="7" borderId="8" xfId="0" applyFont="1" applyFill="1" applyBorder="1" applyAlignment="1">
      <alignment horizontal="left" vertical="top" wrapText="1"/>
    </xf>
    <xf numFmtId="187" fontId="12" fillId="7" borderId="14" xfId="0" applyNumberFormat="1" applyFont="1" applyFill="1" applyBorder="1" applyAlignment="1">
      <alignment horizontal="center" vertical="top" wrapText="1"/>
    </xf>
    <xf numFmtId="43" fontId="1" fillId="7" borderId="11" xfId="0" applyNumberFormat="1" applyFont="1" applyFill="1" applyBorder="1" applyAlignment="1">
      <alignment horizontal="center" vertical="top" wrapText="1"/>
    </xf>
    <xf numFmtId="2" fontId="1" fillId="7" borderId="11" xfId="0" applyNumberFormat="1" applyFont="1" applyFill="1" applyBorder="1" applyAlignment="1">
      <alignment horizontal="center" vertical="top" wrapText="1"/>
    </xf>
    <xf numFmtId="188" fontId="1" fillId="7" borderId="11" xfId="0" applyNumberFormat="1" applyFont="1" applyFill="1" applyBorder="1" applyAlignment="1">
      <alignment horizontal="center" vertical="top" wrapText="1"/>
    </xf>
    <xf numFmtId="0" fontId="1" fillId="7" borderId="10" xfId="0" applyFont="1" applyFill="1" applyBorder="1" applyAlignment="1">
      <alignment horizontal="center" vertical="top" wrapText="1"/>
    </xf>
    <xf numFmtId="0" fontId="1" fillId="7" borderId="11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left" vertical="top" wrapText="1"/>
    </xf>
    <xf numFmtId="187" fontId="12" fillId="4" borderId="14" xfId="0" applyNumberFormat="1" applyFont="1" applyFill="1" applyBorder="1" applyAlignment="1">
      <alignment horizontal="center" vertical="top" wrapText="1"/>
    </xf>
    <xf numFmtId="43" fontId="1" fillId="4" borderId="11" xfId="0" applyNumberFormat="1" applyFont="1" applyFill="1" applyBorder="1" applyAlignment="1">
      <alignment horizontal="center" vertical="top" wrapText="1"/>
    </xf>
    <xf numFmtId="43" fontId="4" fillId="4" borderId="11" xfId="0" applyNumberFormat="1" applyFont="1" applyFill="1" applyBorder="1" applyAlignment="1">
      <alignment horizontal="center" vertical="top" wrapText="1"/>
    </xf>
    <xf numFmtId="188" fontId="1" fillId="4" borderId="11" xfId="0" applyNumberFormat="1" applyFont="1" applyFill="1" applyBorder="1" applyAlignment="1">
      <alignment horizontal="center" vertical="top" wrapText="1"/>
    </xf>
    <xf numFmtId="0" fontId="13" fillId="4" borderId="10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4" fillId="7" borderId="8" xfId="0" applyFont="1" applyFill="1" applyBorder="1" applyAlignment="1">
      <alignment horizontal="left" vertical="top"/>
    </xf>
    <xf numFmtId="187" fontId="11" fillId="7" borderId="14" xfId="0" applyNumberFormat="1" applyFont="1" applyFill="1" applyBorder="1" applyAlignment="1">
      <alignment horizontal="center" vertical="top"/>
    </xf>
    <xf numFmtId="43" fontId="4" fillId="7" borderId="11" xfId="0" applyNumberFormat="1" applyFont="1" applyFill="1" applyBorder="1" applyAlignment="1">
      <alignment horizontal="center" vertical="top"/>
    </xf>
    <xf numFmtId="2" fontId="4" fillId="7" borderId="11" xfId="0" applyNumberFormat="1" applyFont="1" applyFill="1" applyBorder="1" applyAlignment="1">
      <alignment horizontal="center" vertical="top"/>
    </xf>
    <xf numFmtId="188" fontId="4" fillId="7" borderId="11" xfId="0" applyNumberFormat="1" applyFont="1" applyFill="1" applyBorder="1" applyAlignment="1">
      <alignment horizontal="center" vertical="top"/>
    </xf>
    <xf numFmtId="0" fontId="14" fillId="7" borderId="10" xfId="0" applyFont="1" applyFill="1" applyBorder="1" applyAlignment="1">
      <alignment horizontal="center" vertical="top"/>
    </xf>
    <xf numFmtId="0" fontId="4" fillId="7" borderId="11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vertical="top" wrapText="1"/>
    </xf>
    <xf numFmtId="0" fontId="4" fillId="7" borderId="10" xfId="0" applyFont="1" applyFill="1" applyBorder="1" applyAlignment="1">
      <alignment horizontal="left" vertical="top"/>
    </xf>
    <xf numFmtId="0" fontId="15" fillId="3" borderId="10" xfId="0" applyFont="1" applyFill="1" applyBorder="1" applyAlignment="1">
      <alignment horizontal="center" vertical="top" wrapText="1"/>
    </xf>
    <xf numFmtId="187" fontId="16" fillId="3" borderId="11" xfId="0" applyNumberFormat="1" applyFont="1" applyFill="1" applyBorder="1" applyAlignment="1">
      <alignment horizontal="center" vertical="top" wrapText="1"/>
    </xf>
    <xf numFmtId="43" fontId="15" fillId="3" borderId="11" xfId="0" applyNumberFormat="1" applyFont="1" applyFill="1" applyBorder="1" applyAlignment="1">
      <alignment horizontal="center" vertical="top" wrapText="1"/>
    </xf>
    <xf numFmtId="2" fontId="15" fillId="3" borderId="11" xfId="0" applyNumberFormat="1" applyFont="1" applyFill="1" applyBorder="1" applyAlignment="1">
      <alignment horizontal="center" vertical="top" wrapText="1"/>
    </xf>
    <xf numFmtId="188" fontId="15" fillId="3" borderId="11" xfId="0" applyNumberFormat="1" applyFont="1" applyFill="1" applyBorder="1" applyAlignment="1">
      <alignment horizontal="center" vertical="top" wrapText="1"/>
    </xf>
    <xf numFmtId="0" fontId="17" fillId="3" borderId="10" xfId="0" applyFont="1" applyFill="1" applyBorder="1" applyAlignment="1">
      <alignment horizontal="center" vertical="top" wrapText="1"/>
    </xf>
    <xf numFmtId="0" fontId="15" fillId="3" borderId="11" xfId="0" applyFont="1" applyFill="1" applyBorder="1" applyAlignment="1">
      <alignment horizontal="center" vertical="top" wrapText="1"/>
    </xf>
    <xf numFmtId="0" fontId="8" fillId="4" borderId="0" xfId="0" applyFont="1" applyFill="1" applyBorder="1"/>
    <xf numFmtId="0" fontId="2" fillId="8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vertical="top" wrapText="1"/>
    </xf>
    <xf numFmtId="0" fontId="2" fillId="8" borderId="9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top" wrapText="1"/>
    </xf>
    <xf numFmtId="188" fontId="4" fillId="4" borderId="11" xfId="0" applyNumberFormat="1" applyFont="1" applyFill="1" applyBorder="1" applyAlignment="1">
      <alignment horizontal="center" vertical="top" wrapText="1"/>
    </xf>
    <xf numFmtId="0" fontId="13" fillId="4" borderId="11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vertical="top"/>
    </xf>
    <xf numFmtId="43" fontId="1" fillId="4" borderId="0" xfId="0" applyNumberFormat="1" applyFont="1" applyFill="1" applyBorder="1" applyAlignment="1">
      <alignment horizontal="left" vertical="top"/>
    </xf>
    <xf numFmtId="187" fontId="1" fillId="4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8" fillId="4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top"/>
    </xf>
    <xf numFmtId="0" fontId="6" fillId="0" borderId="15" xfId="0" applyFont="1" applyBorder="1"/>
    <xf numFmtId="0" fontId="5" fillId="5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4" fillId="9" borderId="9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left" vertical="center"/>
    </xf>
    <xf numFmtId="0" fontId="4" fillId="6" borderId="11" xfId="0" applyFont="1" applyFill="1" applyBorder="1" applyAlignment="1">
      <alignment horizontal="center" vertical="center" wrapText="1"/>
    </xf>
    <xf numFmtId="43" fontId="4" fillId="6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17" fontId="1" fillId="0" borderId="11" xfId="0" applyNumberFormat="1" applyFont="1" applyBorder="1" applyAlignment="1">
      <alignment horizontal="left" vertical="top"/>
    </xf>
    <xf numFmtId="43" fontId="1" fillId="0" borderId="11" xfId="0" applyNumberFormat="1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17" fontId="1" fillId="4" borderId="0" xfId="0" applyNumberFormat="1" applyFont="1" applyFill="1" applyBorder="1" applyAlignment="1">
      <alignment horizontal="left" vertical="top"/>
    </xf>
    <xf numFmtId="0" fontId="4" fillId="6" borderId="11" xfId="0" applyFont="1" applyFill="1" applyBorder="1" applyAlignment="1">
      <alignment horizontal="left" vertical="top"/>
    </xf>
    <xf numFmtId="189" fontId="1" fillId="0" borderId="11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right" vertical="top"/>
    </xf>
    <xf numFmtId="43" fontId="1" fillId="0" borderId="11" xfId="0" applyNumberFormat="1" applyFont="1" applyBorder="1" applyAlignment="1">
      <alignment horizontal="right" vertical="top"/>
    </xf>
    <xf numFmtId="2" fontId="1" fillId="0" borderId="11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right" vertical="top"/>
    </xf>
    <xf numFmtId="0" fontId="1" fillId="6" borderId="11" xfId="0" applyFont="1" applyFill="1" applyBorder="1" applyAlignment="1">
      <alignment horizontal="left" vertical="top"/>
    </xf>
    <xf numFmtId="189" fontId="1" fillId="0" borderId="11" xfId="0" applyNumberFormat="1" applyFont="1" applyBorder="1" applyAlignment="1">
      <alignment vertical="top"/>
    </xf>
    <xf numFmtId="43" fontId="1" fillId="0" borderId="11" xfId="0" applyNumberFormat="1" applyFont="1" applyBorder="1" applyAlignment="1">
      <alignment horizontal="right"/>
    </xf>
    <xf numFmtId="0" fontId="10" fillId="4" borderId="0" xfId="0" applyFont="1" applyFill="1" applyBorder="1"/>
    <xf numFmtId="0" fontId="1" fillId="4" borderId="6" xfId="0" applyFont="1" applyFill="1" applyBorder="1" applyAlignment="1">
      <alignment horizontal="left" vertical="top"/>
    </xf>
    <xf numFmtId="0" fontId="4" fillId="3" borderId="1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top" wrapText="1"/>
    </xf>
    <xf numFmtId="0" fontId="4" fillId="10" borderId="3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2" fontId="12" fillId="4" borderId="14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2" fontId="19" fillId="4" borderId="11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9" fillId="4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4" borderId="11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left" vertical="top" wrapText="1"/>
    </xf>
    <xf numFmtId="2" fontId="3" fillId="4" borderId="11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1" fillId="4" borderId="16" xfId="0" applyFont="1" applyFill="1" applyBorder="1" applyAlignment="1">
      <alignment horizontal="left" vertical="top"/>
    </xf>
    <xf numFmtId="0" fontId="4" fillId="3" borderId="11" xfId="0" applyFont="1" applyFill="1" applyBorder="1" applyAlignment="1">
      <alignment horizontal="center" textRotation="90"/>
    </xf>
    <xf numFmtId="0" fontId="21" fillId="4" borderId="11" xfId="1" applyFont="1" applyFill="1" applyBorder="1" applyAlignment="1">
      <alignment horizontal="center" vertical="top"/>
    </xf>
    <xf numFmtId="0" fontId="22" fillId="3" borderId="11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top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4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4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1-2565%20&#3619;&#3629;&#3610;%2011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1000"/>
  <sheetViews>
    <sheetView tabSelected="1" zoomScale="85" zoomScaleNormal="85" workbookViewId="0">
      <pane xSplit="4" ySplit="5" topLeftCell="E24" activePane="bottomRight" state="frozen"/>
      <selection activeCell="N14" sqref="N14"/>
      <selection pane="topRight" activeCell="N14" sqref="N14"/>
      <selection pane="bottomLeft" activeCell="N14" sqref="N14"/>
      <selection pane="bottomRight" activeCell="N14" sqref="N14"/>
    </sheetView>
  </sheetViews>
  <sheetFormatPr defaultColWidth="12.625" defaultRowHeight="15" customHeight="1" x14ac:dyDescent="0.4"/>
  <cols>
    <col min="1" max="1" width="9.125" style="8" customWidth="1"/>
    <col min="2" max="2" width="9" style="8" customWidth="1"/>
    <col min="3" max="3" width="22.875" style="8" customWidth="1"/>
    <col min="4" max="4" width="11.875" style="8" bestFit="1" customWidth="1"/>
    <col min="5" max="5" width="27.625" style="8" bestFit="1" customWidth="1"/>
    <col min="6" max="6" width="20.625" style="8" bestFit="1" customWidth="1"/>
    <col min="7" max="7" width="22.375" style="8" bestFit="1" customWidth="1"/>
    <col min="8" max="8" width="27.625" style="8" bestFit="1" customWidth="1"/>
    <col min="9" max="9" width="20.625" style="8" bestFit="1" customWidth="1"/>
    <col min="10" max="10" width="22.375" style="8" bestFit="1" customWidth="1"/>
    <col min="11" max="11" width="21.625" style="8" bestFit="1" customWidth="1"/>
    <col min="12" max="12" width="17.75" style="8" bestFit="1" customWidth="1"/>
    <col min="13" max="13" width="16.125" style="8" customWidth="1"/>
    <col min="14" max="14" width="28.25" style="8" customWidth="1"/>
    <col min="15" max="15" width="48.125" style="8" customWidth="1"/>
    <col min="16" max="16" width="16.25" style="8" customWidth="1"/>
    <col min="17" max="41" width="9" style="8" customWidth="1"/>
    <col min="42" max="16384" width="12.625" style="8"/>
  </cols>
  <sheetData>
    <row r="1" spans="1:41" ht="30.75" x14ac:dyDescent="0.4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2"/>
      <c r="J1" s="2"/>
      <c r="K1" s="2"/>
      <c r="L1" s="4" t="s">
        <v>2</v>
      </c>
      <c r="M1" s="5"/>
      <c r="N1" s="6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ht="24" customHeight="1" x14ac:dyDescent="0.4">
      <c r="A2" s="9" t="s">
        <v>3</v>
      </c>
      <c r="B2" s="10"/>
      <c r="C2" s="11" t="s">
        <v>4</v>
      </c>
      <c r="D2" s="12"/>
      <c r="E2" s="12"/>
      <c r="F2" s="13"/>
      <c r="G2" s="13"/>
      <c r="H2" s="13"/>
      <c r="I2" s="13"/>
      <c r="J2" s="13"/>
      <c r="K2" s="13"/>
      <c r="L2" s="14" t="s">
        <v>5</v>
      </c>
      <c r="M2" s="15"/>
      <c r="N2" s="16"/>
      <c r="O2" s="1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24" customHeight="1" x14ac:dyDescent="0.4">
      <c r="A3" s="17" t="s">
        <v>6</v>
      </c>
      <c r="B3" s="17" t="s">
        <v>7</v>
      </c>
      <c r="C3" s="18"/>
      <c r="D3" s="18" t="s">
        <v>8</v>
      </c>
      <c r="E3" s="19" t="s">
        <v>9</v>
      </c>
      <c r="F3" s="20"/>
      <c r="G3" s="20"/>
      <c r="H3" s="20"/>
      <c r="I3" s="20"/>
      <c r="J3" s="20"/>
      <c r="K3" s="20"/>
      <c r="L3" s="20"/>
      <c r="M3" s="21"/>
      <c r="N3" s="7"/>
      <c r="O3" s="7"/>
      <c r="P3" s="7"/>
      <c r="Q3" s="7" t="s">
        <v>10</v>
      </c>
      <c r="R3" s="7"/>
      <c r="S3" s="7"/>
      <c r="T3" s="7"/>
      <c r="U3" s="22">
        <v>1</v>
      </c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1" ht="24" customHeight="1" x14ac:dyDescent="0.4">
      <c r="A4" s="23" t="s">
        <v>11</v>
      </c>
      <c r="B4" s="24" t="s">
        <v>12</v>
      </c>
      <c r="C4" s="5"/>
      <c r="D4" s="25" t="s">
        <v>13</v>
      </c>
      <c r="E4" s="26" t="s">
        <v>14</v>
      </c>
      <c r="F4" s="20"/>
      <c r="G4" s="21"/>
      <c r="H4" s="26" t="s">
        <v>15</v>
      </c>
      <c r="I4" s="20"/>
      <c r="J4" s="21"/>
      <c r="K4" s="25" t="s">
        <v>16</v>
      </c>
      <c r="L4" s="25" t="s">
        <v>17</v>
      </c>
      <c r="M4" s="24" t="s">
        <v>18</v>
      </c>
      <c r="N4" s="27" t="s">
        <v>19</v>
      </c>
      <c r="O4" s="27" t="s">
        <v>20</v>
      </c>
      <c r="P4" s="28" t="s">
        <v>21</v>
      </c>
      <c r="Q4" s="29" t="s">
        <v>22</v>
      </c>
      <c r="R4" s="30" t="s">
        <v>23</v>
      </c>
      <c r="S4" s="30" t="s">
        <v>24</v>
      </c>
      <c r="T4" s="30" t="s">
        <v>25</v>
      </c>
      <c r="U4" s="30" t="s">
        <v>26</v>
      </c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ht="24" customHeight="1" x14ac:dyDescent="0.4">
      <c r="A5" s="31"/>
      <c r="B5" s="32"/>
      <c r="C5" s="15"/>
      <c r="D5" s="31"/>
      <c r="E5" s="33" t="s">
        <v>27</v>
      </c>
      <c r="F5" s="33" t="s">
        <v>28</v>
      </c>
      <c r="G5" s="33" t="s">
        <v>29</v>
      </c>
      <c r="H5" s="33" t="s">
        <v>27</v>
      </c>
      <c r="I5" s="33" t="s">
        <v>28</v>
      </c>
      <c r="J5" s="33" t="s">
        <v>29</v>
      </c>
      <c r="K5" s="31"/>
      <c r="L5" s="31"/>
      <c r="M5" s="32"/>
      <c r="N5" s="31"/>
      <c r="O5" s="31"/>
      <c r="P5" s="31"/>
      <c r="Q5" s="34">
        <v>6</v>
      </c>
      <c r="R5" s="35">
        <v>7</v>
      </c>
      <c r="S5" s="35">
        <v>8</v>
      </c>
      <c r="T5" s="35">
        <v>9</v>
      </c>
      <c r="U5" s="35">
        <v>10</v>
      </c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ht="24" customHeight="1" x14ac:dyDescent="0.4">
      <c r="A6" s="36" t="s">
        <v>30</v>
      </c>
      <c r="B6" s="37"/>
      <c r="C6" s="38"/>
      <c r="D6" s="39"/>
      <c r="E6" s="40">
        <f>'รายละเอียด 1.8.2'!C6</f>
        <v>26792059.5</v>
      </c>
      <c r="F6" s="40">
        <f>'รายละเอียด 1.8.2'!E6</f>
        <v>2325522.625</v>
      </c>
      <c r="G6" s="41">
        <f>SUM(E6:F6)</f>
        <v>29117582.125</v>
      </c>
      <c r="H6" s="40">
        <f>'รายละเอียด 1.8.2'!G6</f>
        <v>20835613.52</v>
      </c>
      <c r="I6" s="40">
        <f>'รายละเอียด 1.8.2'!I6</f>
        <v>1763593.76</v>
      </c>
      <c r="J6" s="41">
        <f>SUM(H6:I6)</f>
        <v>22599207.280000001</v>
      </c>
      <c r="K6" s="42" t="s">
        <v>31</v>
      </c>
      <c r="L6" s="43"/>
      <c r="M6" s="44"/>
      <c r="N6" s="45"/>
      <c r="O6" s="45"/>
      <c r="P6" s="46">
        <f>IFERROR(ROUND(((G6-J6)/G6)*100,2),0)</f>
        <v>22.39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23.25" customHeight="1" x14ac:dyDescent="0.4">
      <c r="A7" s="36" t="s">
        <v>32</v>
      </c>
      <c r="B7" s="37"/>
      <c r="C7" s="47"/>
      <c r="D7" s="48"/>
      <c r="E7" s="49"/>
      <c r="F7" s="49"/>
      <c r="G7" s="41"/>
      <c r="H7" s="49"/>
      <c r="I7" s="49"/>
      <c r="J7" s="41"/>
      <c r="K7" s="50"/>
      <c r="L7" s="51"/>
      <c r="M7" s="52"/>
      <c r="N7" s="53"/>
      <c r="O7" s="53"/>
      <c r="P7" s="46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24" customHeight="1" x14ac:dyDescent="0.4">
      <c r="A8" s="54">
        <v>1</v>
      </c>
      <c r="B8" s="55" t="s">
        <v>33</v>
      </c>
      <c r="C8" s="21"/>
      <c r="D8" s="56">
        <v>10</v>
      </c>
      <c r="E8" s="57">
        <f>'รายละเอียด 1.8.2'!C19</f>
        <v>413038.69000000006</v>
      </c>
      <c r="F8" s="57">
        <f>'รายละเอียด 1.8.2'!E19</f>
        <v>90245.580000000016</v>
      </c>
      <c r="G8" s="58">
        <f>SUM(E8:F8)</f>
        <v>503284.27000000008</v>
      </c>
      <c r="H8" s="57">
        <f>'รายละเอียด 1.8.2'!G19</f>
        <v>424954.94</v>
      </c>
      <c r="I8" s="57">
        <f>'รายละเอียด 1.8.2'!I19</f>
        <v>46209.759999999995</v>
      </c>
      <c r="J8" s="58">
        <f>SUM(H8:I8)</f>
        <v>471164.7</v>
      </c>
      <c r="K8" s="42" t="s">
        <v>31</v>
      </c>
      <c r="L8" s="59">
        <f>IF(K8=0,0,IF(K8="N/A",1,IF(K8&lt;=Q$5,1,IF(K8=R$5,2,IF(K8&lt;R$5,(((K8-Q$5)/U$3)+1),IF(K8=S$5,3,IF(K8&lt;S$5,(((K8-R$5)/U$3)+2),IF(K8=T$5,4,IF(K8&lt;T$5,(((K8-S$5)/U$3)+3),IF(K8&gt;=U$5,5,IF(K8&lt;U$5,(((K8-T$5)/U$3)+4),0)))))))))))</f>
        <v>1</v>
      </c>
      <c r="M8" s="60" t="str">
        <f>IF(L8=5,"ü","û")</f>
        <v>û</v>
      </c>
      <c r="N8" s="61" t="s">
        <v>31</v>
      </c>
      <c r="O8" s="61" t="s">
        <v>34</v>
      </c>
      <c r="P8" s="46">
        <f>IFERROR(ROUND(((G8-J8)/G8)*100,2),0)</f>
        <v>6.38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 ht="24" customHeight="1" x14ac:dyDescent="0.4">
      <c r="A9" s="36" t="s">
        <v>35</v>
      </c>
      <c r="B9" s="37"/>
      <c r="C9" s="62"/>
      <c r="D9" s="63"/>
      <c r="E9" s="64"/>
      <c r="F9" s="64"/>
      <c r="G9" s="64"/>
      <c r="H9" s="64"/>
      <c r="I9" s="64"/>
      <c r="J9" s="64"/>
      <c r="K9" s="65"/>
      <c r="L9" s="66"/>
      <c r="M9" s="67"/>
      <c r="N9" s="68"/>
      <c r="O9" s="68"/>
      <c r="P9" s="46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spans="1:41" ht="23.25" customHeight="1" x14ac:dyDescent="0.4">
      <c r="A10" s="54">
        <v>2</v>
      </c>
      <c r="B10" s="55" t="s">
        <v>36</v>
      </c>
      <c r="C10" s="21"/>
      <c r="D10" s="56">
        <v>10</v>
      </c>
      <c r="E10" s="57">
        <f>'รายละเอียด 1.8.2'!C32</f>
        <v>4263173.96</v>
      </c>
      <c r="F10" s="57">
        <f>'รายละเอียด 1.8.2'!E32</f>
        <v>100</v>
      </c>
      <c r="G10" s="58">
        <f>SUM(E10:F10)</f>
        <v>4263273.96</v>
      </c>
      <c r="H10" s="57">
        <f>'รายละเอียด 1.8.2'!G32</f>
        <v>6212729.9699999997</v>
      </c>
      <c r="I10" s="57">
        <f>'รายละเอียด 1.8.2'!I32</f>
        <v>110</v>
      </c>
      <c r="J10" s="58">
        <f>SUM(H10:I10)</f>
        <v>6212839.9699999997</v>
      </c>
      <c r="K10" s="42" t="s">
        <v>31</v>
      </c>
      <c r="L10" s="59">
        <f>IF(K10=0,0,IF(K10="N/A",1,IF(K10&lt;=Q$5,1,IF(K10=R$5,2,IF(K10&lt;R$5,(((K10-Q$5)/U$3)+1),IF(K10=S$5,3,IF(K10&lt;S$5,(((K10-R$5)/U$3)+2),IF(K10=T$5,4,IF(K10&lt;T$5,(((K10-S$5)/U$3)+3),IF(K10&gt;=U$5,5,IF(K10&lt;U$5,(((K10-T$5)/U$3)+4),0)))))))))))</f>
        <v>1</v>
      </c>
      <c r="M10" s="60" t="str">
        <f>IF(L10=5,"ü","û")</f>
        <v>û</v>
      </c>
      <c r="N10" s="61" t="s">
        <v>31</v>
      </c>
      <c r="O10" s="61" t="s">
        <v>34</v>
      </c>
      <c r="P10" s="46">
        <f>IFERROR(ROUND(((G10-J10)/G10)*100,2),0)</f>
        <v>-45.73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23.25" customHeight="1" x14ac:dyDescent="0.4">
      <c r="A11" s="36" t="s">
        <v>37</v>
      </c>
      <c r="B11" s="37"/>
      <c r="C11" s="38"/>
      <c r="D11" s="63"/>
      <c r="E11" s="64"/>
      <c r="F11" s="64"/>
      <c r="G11" s="64"/>
      <c r="H11" s="64"/>
      <c r="I11" s="64"/>
      <c r="J11" s="64"/>
      <c r="K11" s="65"/>
      <c r="L11" s="66"/>
      <c r="M11" s="67"/>
      <c r="N11" s="68"/>
      <c r="O11" s="68"/>
      <c r="P11" s="46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23.25" customHeight="1" x14ac:dyDescent="0.4">
      <c r="A12" s="54">
        <v>3</v>
      </c>
      <c r="B12" s="55" t="s">
        <v>38</v>
      </c>
      <c r="C12" s="21"/>
      <c r="D12" s="56">
        <v>10</v>
      </c>
      <c r="E12" s="57">
        <f>'รายละเอียด 1.8.2'!C45</f>
        <v>251197.86000000004</v>
      </c>
      <c r="F12" s="57">
        <f>'รายละเอียด 1.8.2'!E45</f>
        <v>63202.04</v>
      </c>
      <c r="G12" s="58">
        <f t="shared" ref="G12:G14" si="0">SUM(E12:F12)</f>
        <v>314399.90000000002</v>
      </c>
      <c r="H12" s="57">
        <f>'รายละเอียด 1.8.2'!G45</f>
        <v>294195.78000000003</v>
      </c>
      <c r="I12" s="57">
        <f>'รายละเอียด 1.8.2'!I45</f>
        <v>22206.85</v>
      </c>
      <c r="J12" s="58">
        <f t="shared" ref="J12:J14" si="1">SUM(H12:I12)</f>
        <v>316402.63</v>
      </c>
      <c r="K12" s="42" t="s">
        <v>31</v>
      </c>
      <c r="L12" s="59">
        <f t="shared" ref="L12:L14" si="2">IF(K12=0,0,IF(K12="N/A",1,IF(K12&lt;=Q$5,1,IF(K12=R$5,2,IF(K12&lt;R$5,(((K12-Q$5)/U$3)+1),IF(K12=S$5,3,IF(K12&lt;S$5,(((K12-R$5)/U$3)+2),IF(K12=T$5,4,IF(K12&lt;T$5,(((K12-S$5)/U$3)+3),IF(K12&gt;=U$5,5,IF(K12&lt;U$5,(((K12-T$5)/U$3)+4),0)))))))))))</f>
        <v>1</v>
      </c>
      <c r="M12" s="60" t="str">
        <f t="shared" ref="M12:M14" si="3">IF(L12=5,"ü","û")</f>
        <v>û</v>
      </c>
      <c r="N12" s="61">
        <v>35.94</v>
      </c>
      <c r="O12" s="61" t="s">
        <v>34</v>
      </c>
      <c r="P12" s="46">
        <f t="shared" ref="P12:P14" si="4">IFERROR(ROUND(((G12-J12)/G12)*100,2),0)</f>
        <v>-0.64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23.25" customHeight="1" x14ac:dyDescent="0.4">
      <c r="A13" s="54">
        <v>4</v>
      </c>
      <c r="B13" s="69" t="s">
        <v>39</v>
      </c>
      <c r="C13" s="21"/>
      <c r="D13" s="56">
        <v>10</v>
      </c>
      <c r="E13" s="57">
        <f>'รายละเอียด 1.8.2'!C58</f>
        <v>1482142.14</v>
      </c>
      <c r="F13" s="57">
        <f>'รายละเอียด 1.8.2'!E58</f>
        <v>73067.63</v>
      </c>
      <c r="G13" s="58">
        <f t="shared" si="0"/>
        <v>1555209.77</v>
      </c>
      <c r="H13" s="57">
        <f>'รายละเอียด 1.8.2'!G58</f>
        <v>1682295.8800000004</v>
      </c>
      <c r="I13" s="57">
        <f>'รายละเอียด 1.8.2'!I58</f>
        <v>55648.979999999996</v>
      </c>
      <c r="J13" s="58">
        <f t="shared" si="1"/>
        <v>1737944.8600000003</v>
      </c>
      <c r="K13" s="42" t="s">
        <v>31</v>
      </c>
      <c r="L13" s="59">
        <f t="shared" si="2"/>
        <v>1</v>
      </c>
      <c r="M13" s="60" t="str">
        <f t="shared" si="3"/>
        <v>û</v>
      </c>
      <c r="N13" s="61" t="s">
        <v>31</v>
      </c>
      <c r="O13" s="61" t="s">
        <v>34</v>
      </c>
      <c r="P13" s="46">
        <f t="shared" si="4"/>
        <v>-11.75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ht="24" customHeight="1" x14ac:dyDescent="0.4">
      <c r="A14" s="54">
        <v>5</v>
      </c>
      <c r="B14" s="55" t="s">
        <v>40</v>
      </c>
      <c r="C14" s="21"/>
      <c r="D14" s="56">
        <v>10</v>
      </c>
      <c r="E14" s="57">
        <f>'รายละเอียด 1.8.2'!C71</f>
        <v>430752.18</v>
      </c>
      <c r="F14" s="57">
        <f>'รายละเอียด 1.8.2'!E71</f>
        <v>34759.600000000006</v>
      </c>
      <c r="G14" s="58">
        <f t="shared" si="0"/>
        <v>465511.78</v>
      </c>
      <c r="H14" s="57">
        <f>'รายละเอียด 1.8.2'!G71</f>
        <v>575026.79</v>
      </c>
      <c r="I14" s="57">
        <f>'รายละเอียด 1.8.2'!I71</f>
        <v>50435.319999999992</v>
      </c>
      <c r="J14" s="58">
        <f t="shared" si="1"/>
        <v>625462.11</v>
      </c>
      <c r="K14" s="42" t="s">
        <v>31</v>
      </c>
      <c r="L14" s="59">
        <f t="shared" si="2"/>
        <v>1</v>
      </c>
      <c r="M14" s="60" t="str">
        <f t="shared" si="3"/>
        <v>û</v>
      </c>
      <c r="N14" s="61" t="s">
        <v>31</v>
      </c>
      <c r="O14" s="61" t="s">
        <v>34</v>
      </c>
      <c r="P14" s="46">
        <f t="shared" si="4"/>
        <v>-34.36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ht="24" customHeight="1" x14ac:dyDescent="0.4">
      <c r="A15" s="70" t="s">
        <v>41</v>
      </c>
      <c r="B15" s="20"/>
      <c r="C15" s="21"/>
      <c r="D15" s="63"/>
      <c r="E15" s="64"/>
      <c r="F15" s="64"/>
      <c r="G15" s="64"/>
      <c r="H15" s="64"/>
      <c r="I15" s="64"/>
      <c r="J15" s="64"/>
      <c r="K15" s="65"/>
      <c r="L15" s="66"/>
      <c r="M15" s="67"/>
      <c r="N15" s="68"/>
      <c r="O15" s="68"/>
      <c r="P15" s="46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24" customHeight="1" x14ac:dyDescent="0.4">
      <c r="A16" s="54">
        <v>6</v>
      </c>
      <c r="B16" s="55" t="s">
        <v>42</v>
      </c>
      <c r="C16" s="21"/>
      <c r="D16" s="56">
        <v>10</v>
      </c>
      <c r="E16" s="57">
        <f>'รายละเอียด 1.8.2'!C84</f>
        <v>617012.15</v>
      </c>
      <c r="F16" s="57">
        <f>'รายละเอียด 1.8.2'!E84</f>
        <v>327777.87</v>
      </c>
      <c r="G16" s="58">
        <f t="shared" ref="G16:G17" si="5">SUM(E16:F16)</f>
        <v>944790.02</v>
      </c>
      <c r="H16" s="57">
        <f>'รายละเอียด 1.8.2'!G84</f>
        <v>816735.2</v>
      </c>
      <c r="I16" s="57">
        <f>'รายละเอียด 1.8.2'!I84</f>
        <v>893317.88000000012</v>
      </c>
      <c r="J16" s="58">
        <f t="shared" ref="J16:J17" si="6">SUM(H16:I16)</f>
        <v>1710053.08</v>
      </c>
      <c r="K16" s="42" t="s">
        <v>31</v>
      </c>
      <c r="L16" s="59">
        <f t="shared" ref="L16:L17" si="7">IF(K16=0,0,IF(K16="N/A",1,IF(K16&lt;=Q$5,1,IF(K16=R$5,2,IF(K16&lt;R$5,(((K16-Q$5)/U$3)+1),IF(K16=S$5,3,IF(K16&lt;S$5,(((K16-R$5)/U$3)+2),IF(K16=T$5,4,IF(K16&lt;T$5,(((K16-S$5)/U$3)+3),IF(K16&gt;=U$5,5,IF(K16&lt;U$5,(((K16-T$5)/U$3)+4),0)))))))))))</f>
        <v>1</v>
      </c>
      <c r="M16" s="60" t="str">
        <f t="shared" ref="M16:M17" si="8">IF(L16=5,"ü","û")</f>
        <v>û</v>
      </c>
      <c r="N16" s="61">
        <v>-92.52</v>
      </c>
      <c r="O16" s="61" t="s">
        <v>34</v>
      </c>
      <c r="P16" s="46">
        <f t="shared" ref="P16:P17" si="9">IFERROR(ROUND(((G16-J16)/G16)*100,2),0)</f>
        <v>-81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24" customHeight="1" x14ac:dyDescent="0.4">
      <c r="A17" s="71" t="s">
        <v>43</v>
      </c>
      <c r="B17" s="20"/>
      <c r="C17" s="21"/>
      <c r="D17" s="72">
        <v>10</v>
      </c>
      <c r="E17" s="73">
        <f t="shared" ref="E17:F17" si="10">SUM(E6:E16)</f>
        <v>34249376.480000004</v>
      </c>
      <c r="F17" s="73">
        <f t="shared" si="10"/>
        <v>2914675.3450000002</v>
      </c>
      <c r="G17" s="73">
        <f t="shared" si="5"/>
        <v>37164051.825000003</v>
      </c>
      <c r="H17" s="73">
        <f t="shared" ref="H17:I17" si="11">SUM(H6:H16)</f>
        <v>30841552.079999998</v>
      </c>
      <c r="I17" s="73">
        <f t="shared" si="11"/>
        <v>2831522.5500000003</v>
      </c>
      <c r="J17" s="73">
        <f t="shared" si="6"/>
        <v>33673074.629999995</v>
      </c>
      <c r="K17" s="74" t="s">
        <v>31</v>
      </c>
      <c r="L17" s="75">
        <f t="shared" si="7"/>
        <v>1</v>
      </c>
      <c r="M17" s="76" t="str">
        <f t="shared" si="8"/>
        <v>û</v>
      </c>
      <c r="N17" s="77"/>
      <c r="O17" s="77"/>
      <c r="P17" s="46">
        <f t="shared" si="9"/>
        <v>9.39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24" customHeight="1" x14ac:dyDescent="0.4">
      <c r="A18" s="7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24" customHeight="1" x14ac:dyDescent="0.4">
      <c r="A19" s="79" t="s">
        <v>44</v>
      </c>
      <c r="B19" s="5"/>
      <c r="C19" s="80" t="s">
        <v>45</v>
      </c>
      <c r="D19" s="2"/>
      <c r="E19" s="2"/>
      <c r="F19" s="2"/>
      <c r="G19" s="2"/>
      <c r="H19" s="2"/>
      <c r="I19" s="2"/>
      <c r="J19" s="5"/>
      <c r="K19" s="81" t="s">
        <v>2</v>
      </c>
      <c r="L19" s="82" t="s">
        <v>46</v>
      </c>
      <c r="M19" s="82" t="s">
        <v>18</v>
      </c>
      <c r="N19" s="83" t="s">
        <v>19</v>
      </c>
      <c r="O19" s="84" t="s">
        <v>20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spans="1:41" ht="24" customHeight="1" x14ac:dyDescent="0.4">
      <c r="A20" s="32"/>
      <c r="B20" s="15"/>
      <c r="C20" s="32"/>
      <c r="D20" s="10"/>
      <c r="E20" s="10"/>
      <c r="F20" s="10"/>
      <c r="G20" s="10"/>
      <c r="H20" s="10"/>
      <c r="I20" s="10"/>
      <c r="J20" s="15"/>
      <c r="K20" s="85">
        <v>4</v>
      </c>
      <c r="L20" s="86">
        <v>4</v>
      </c>
      <c r="M20" s="87" t="str">
        <f>IF(L20=5,"ü","û")</f>
        <v>û</v>
      </c>
      <c r="N20" s="61">
        <v>4</v>
      </c>
      <c r="O20" s="88" t="s">
        <v>34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24" customHeight="1" x14ac:dyDescent="0.4">
      <c r="A21" s="7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24" customHeight="1" x14ac:dyDescent="0.4">
      <c r="A22" s="7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24" customHeight="1" x14ac:dyDescent="0.4">
      <c r="A23" s="7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ht="24" customHeight="1" x14ac:dyDescent="0.4">
      <c r="A24" s="7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ht="24" customHeight="1" x14ac:dyDescent="0.4">
      <c r="A25" s="7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ht="24" customHeight="1" x14ac:dyDescent="0.4">
      <c r="A26" s="7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ht="24" customHeight="1" x14ac:dyDescent="0.4">
      <c r="A27" s="78" t="str">
        <f t="shared" ref="A27:K40" si="12">A4</f>
        <v>ลำดับ</v>
      </c>
      <c r="B27" s="7" t="str">
        <f t="shared" si="12"/>
        <v>หน่วยงาน</v>
      </c>
      <c r="C27" s="7" t="s">
        <v>47</v>
      </c>
      <c r="D27" s="7" t="str">
        <f t="shared" ref="D27:F27" si="13">D4</f>
        <v>เป้าหมาย</v>
      </c>
      <c r="E27" s="7" t="str">
        <f t="shared" si="13"/>
        <v>ปีงบประมาณ พ.ศ. 2564</v>
      </c>
      <c r="F27" s="7">
        <f t="shared" si="13"/>
        <v>0</v>
      </c>
      <c r="G27" s="7" t="s">
        <v>48</v>
      </c>
      <c r="H27" s="7" t="str">
        <f t="shared" ref="H27:I27" si="14">H4</f>
        <v>ปีงบประมาณ พ.ศ. 2565</v>
      </c>
      <c r="I27" s="7">
        <f t="shared" si="14"/>
        <v>0</v>
      </c>
      <c r="J27" s="7" t="s">
        <v>49</v>
      </c>
      <c r="K27" s="7" t="str">
        <f>K4</f>
        <v>คิดเป็นร้อยละ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ht="24" hidden="1" customHeight="1" x14ac:dyDescent="0.4">
      <c r="A28" s="78">
        <f t="shared" si="12"/>
        <v>0</v>
      </c>
      <c r="B28" s="7">
        <f t="shared" si="12"/>
        <v>0</v>
      </c>
      <c r="C28" s="7">
        <f t="shared" si="12"/>
        <v>0</v>
      </c>
      <c r="D28" s="7">
        <f t="shared" si="12"/>
        <v>0</v>
      </c>
      <c r="E28" s="7" t="str">
        <f t="shared" si="12"/>
        <v>ค่าไฟ</v>
      </c>
      <c r="F28" s="7" t="str">
        <f t="shared" si="12"/>
        <v>ค่าน้ำ</v>
      </c>
      <c r="G28" s="7" t="str">
        <f t="shared" si="12"/>
        <v>รวม</v>
      </c>
      <c r="H28" s="7" t="str">
        <f t="shared" si="12"/>
        <v>ค่าไฟ</v>
      </c>
      <c r="I28" s="7" t="str">
        <f t="shared" si="12"/>
        <v>ค่าน้ำ</v>
      </c>
      <c r="J28" s="7" t="str">
        <f t="shared" si="12"/>
        <v>รวม</v>
      </c>
      <c r="K28" s="7">
        <f t="shared" si="12"/>
        <v>0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ht="24" customHeight="1" x14ac:dyDescent="0.4">
      <c r="A29" s="78" t="str">
        <f t="shared" si="12"/>
        <v>พื้นที่จังหวัดกรุงเทพมหานคร</v>
      </c>
      <c r="B29" s="7">
        <f t="shared" si="12"/>
        <v>0</v>
      </c>
      <c r="C29" s="7" t="s">
        <v>50</v>
      </c>
      <c r="D29" s="7">
        <f t="shared" si="12"/>
        <v>0</v>
      </c>
      <c r="E29" s="89">
        <f>E6</f>
        <v>26792059.5</v>
      </c>
      <c r="F29" s="89">
        <f>F6</f>
        <v>2325522.625</v>
      </c>
      <c r="G29" s="89">
        <f>G6</f>
        <v>29117582.125</v>
      </c>
      <c r="H29" s="89">
        <f t="shared" si="12"/>
        <v>20835613.52</v>
      </c>
      <c r="I29" s="89">
        <f t="shared" si="12"/>
        <v>1763593.76</v>
      </c>
      <c r="J29" s="89">
        <f t="shared" si="12"/>
        <v>22599207.280000001</v>
      </c>
      <c r="K29" s="22" t="str">
        <f t="shared" si="12"/>
        <v>N/A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ht="24" hidden="1" customHeight="1" x14ac:dyDescent="0.4">
      <c r="A30" s="78" t="str">
        <f t="shared" si="12"/>
        <v>พื้นที่จังหวัดอุดรธานี</v>
      </c>
      <c r="B30" s="7">
        <f t="shared" si="12"/>
        <v>0</v>
      </c>
      <c r="C30" s="7">
        <f t="shared" si="12"/>
        <v>0</v>
      </c>
      <c r="D30" s="90">
        <f t="shared" si="12"/>
        <v>0</v>
      </c>
      <c r="E30" s="89">
        <f t="shared" si="12"/>
        <v>0</v>
      </c>
      <c r="F30" s="89">
        <f t="shared" si="12"/>
        <v>0</v>
      </c>
      <c r="G30" s="89">
        <f t="shared" si="12"/>
        <v>0</v>
      </c>
      <c r="H30" s="89">
        <f t="shared" si="12"/>
        <v>0</v>
      </c>
      <c r="I30" s="89">
        <f t="shared" si="12"/>
        <v>0</v>
      </c>
      <c r="J30" s="89">
        <f t="shared" si="12"/>
        <v>0</v>
      </c>
      <c r="K30" s="22">
        <f t="shared" si="12"/>
        <v>0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ht="24" customHeight="1" x14ac:dyDescent="0.4">
      <c r="A31" s="78">
        <f t="shared" si="12"/>
        <v>1</v>
      </c>
      <c r="B31" s="7" t="str">
        <f t="shared" si="12"/>
        <v>20) ศูนย์การศึกษา จ.อุดรธานี</v>
      </c>
      <c r="C31" s="7" t="s">
        <v>51</v>
      </c>
      <c r="D31" s="90">
        <f t="shared" si="12"/>
        <v>10</v>
      </c>
      <c r="E31" s="89">
        <f t="shared" si="12"/>
        <v>413038.69000000006</v>
      </c>
      <c r="F31" s="89">
        <f t="shared" si="12"/>
        <v>90245.580000000016</v>
      </c>
      <c r="G31" s="89">
        <f t="shared" si="12"/>
        <v>503284.27000000008</v>
      </c>
      <c r="H31" s="89">
        <f t="shared" si="12"/>
        <v>424954.94</v>
      </c>
      <c r="I31" s="89">
        <f t="shared" si="12"/>
        <v>46209.759999999995</v>
      </c>
      <c r="J31" s="89">
        <f t="shared" si="12"/>
        <v>471164.7</v>
      </c>
      <c r="K31" s="22" t="str">
        <f t="shared" si="12"/>
        <v>N/A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24" hidden="1" customHeight="1" x14ac:dyDescent="0.4">
      <c r="A32" s="78" t="str">
        <f t="shared" si="12"/>
        <v>พื้นที่จังหวัดนครปฐม</v>
      </c>
      <c r="B32" s="7">
        <f t="shared" si="12"/>
        <v>0</v>
      </c>
      <c r="C32" s="7">
        <f t="shared" si="12"/>
        <v>0</v>
      </c>
      <c r="D32" s="90">
        <f t="shared" si="12"/>
        <v>0</v>
      </c>
      <c r="E32" s="89">
        <f t="shared" si="12"/>
        <v>0</v>
      </c>
      <c r="F32" s="89">
        <f t="shared" si="12"/>
        <v>0</v>
      </c>
      <c r="G32" s="89">
        <f t="shared" si="12"/>
        <v>0</v>
      </c>
      <c r="H32" s="89">
        <f t="shared" si="12"/>
        <v>0</v>
      </c>
      <c r="I32" s="89">
        <f t="shared" si="12"/>
        <v>0</v>
      </c>
      <c r="J32" s="89">
        <f t="shared" si="12"/>
        <v>0</v>
      </c>
      <c r="K32" s="22">
        <f t="shared" si="12"/>
        <v>0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ht="24" customHeight="1" x14ac:dyDescent="0.4">
      <c r="A33" s="78">
        <f t="shared" si="12"/>
        <v>2</v>
      </c>
      <c r="B33" s="7" t="str">
        <f t="shared" si="12"/>
        <v>21) วิทยาเขตนครปฐม</v>
      </c>
      <c r="C33" s="7" t="s">
        <v>52</v>
      </c>
      <c r="D33" s="90">
        <f t="shared" si="12"/>
        <v>10</v>
      </c>
      <c r="E33" s="89">
        <f t="shared" si="12"/>
        <v>4263173.96</v>
      </c>
      <c r="F33" s="89">
        <f t="shared" si="12"/>
        <v>100</v>
      </c>
      <c r="G33" s="89">
        <f t="shared" si="12"/>
        <v>4263273.96</v>
      </c>
      <c r="H33" s="89">
        <f t="shared" si="12"/>
        <v>6212729.9699999997</v>
      </c>
      <c r="I33" s="89">
        <f t="shared" si="12"/>
        <v>110</v>
      </c>
      <c r="J33" s="89">
        <f t="shared" si="12"/>
        <v>6212839.9699999997</v>
      </c>
      <c r="K33" s="22" t="str">
        <f t="shared" si="12"/>
        <v>N/A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ht="24" hidden="1" customHeight="1" x14ac:dyDescent="0.4">
      <c r="A34" s="78" t="str">
        <f t="shared" si="12"/>
        <v>พื้นที่จังหวัดสมุทรสงคราม</v>
      </c>
      <c r="B34" s="7">
        <f t="shared" si="12"/>
        <v>0</v>
      </c>
      <c r="C34" s="7">
        <f t="shared" si="12"/>
        <v>0</v>
      </c>
      <c r="D34" s="90">
        <f t="shared" si="12"/>
        <v>0</v>
      </c>
      <c r="E34" s="89">
        <f t="shared" si="12"/>
        <v>0</v>
      </c>
      <c r="F34" s="89">
        <f t="shared" si="12"/>
        <v>0</v>
      </c>
      <c r="G34" s="89">
        <f t="shared" si="12"/>
        <v>0</v>
      </c>
      <c r="H34" s="89">
        <f t="shared" si="12"/>
        <v>0</v>
      </c>
      <c r="I34" s="89">
        <f t="shared" si="12"/>
        <v>0</v>
      </c>
      <c r="J34" s="89">
        <f t="shared" si="12"/>
        <v>0</v>
      </c>
      <c r="K34" s="22">
        <f t="shared" si="12"/>
        <v>0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ht="24" customHeight="1" x14ac:dyDescent="0.4">
      <c r="A35" s="78">
        <f t="shared" si="12"/>
        <v>3</v>
      </c>
      <c r="B35" s="7" t="str">
        <f t="shared" si="12"/>
        <v>26) วิทยาเขตสมุทรสงคราม</v>
      </c>
      <c r="C35" s="7" t="s">
        <v>53</v>
      </c>
      <c r="D35" s="90">
        <f t="shared" si="12"/>
        <v>10</v>
      </c>
      <c r="E35" s="89">
        <f t="shared" si="12"/>
        <v>251197.86000000004</v>
      </c>
      <c r="F35" s="89">
        <f t="shared" si="12"/>
        <v>63202.04</v>
      </c>
      <c r="G35" s="89">
        <f t="shared" si="12"/>
        <v>314399.90000000002</v>
      </c>
      <c r="H35" s="89">
        <f t="shared" si="12"/>
        <v>294195.78000000003</v>
      </c>
      <c r="I35" s="89">
        <f t="shared" si="12"/>
        <v>22206.85</v>
      </c>
      <c r="J35" s="89">
        <f t="shared" si="12"/>
        <v>316402.63</v>
      </c>
      <c r="K35" s="22" t="str">
        <f t="shared" si="12"/>
        <v>N/A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ht="24" customHeight="1" x14ac:dyDescent="0.4">
      <c r="A36" s="78">
        <f t="shared" si="12"/>
        <v>4</v>
      </c>
      <c r="B36" s="7" t="str">
        <f t="shared" si="12"/>
        <v>27) วิทยาลัยสหเวชศาสตร์</v>
      </c>
      <c r="C36" s="7" t="s">
        <v>54</v>
      </c>
      <c r="D36" s="90">
        <f t="shared" si="12"/>
        <v>10</v>
      </c>
      <c r="E36" s="89">
        <f t="shared" si="12"/>
        <v>1482142.14</v>
      </c>
      <c r="F36" s="89">
        <f t="shared" si="12"/>
        <v>73067.63</v>
      </c>
      <c r="G36" s="89">
        <f t="shared" si="12"/>
        <v>1555209.77</v>
      </c>
      <c r="H36" s="89">
        <f t="shared" si="12"/>
        <v>1682295.8800000004</v>
      </c>
      <c r="I36" s="89">
        <f t="shared" si="12"/>
        <v>55648.979999999996</v>
      </c>
      <c r="J36" s="89">
        <f t="shared" si="12"/>
        <v>1737944.8600000003</v>
      </c>
      <c r="K36" s="22" t="str">
        <f t="shared" si="12"/>
        <v>N/A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24" customHeight="1" x14ac:dyDescent="0.4">
      <c r="A37" s="78">
        <f t="shared" si="12"/>
        <v>5</v>
      </c>
      <c r="B37" s="7" t="str">
        <f t="shared" si="12"/>
        <v>28) สถาบันส่งเสริมและพัฒนาสุขภาพสังคมสูงวัย</v>
      </c>
      <c r="C37" s="7" t="s">
        <v>55</v>
      </c>
      <c r="D37" s="90">
        <f t="shared" si="12"/>
        <v>10</v>
      </c>
      <c r="E37" s="89">
        <f t="shared" si="12"/>
        <v>430752.18</v>
      </c>
      <c r="F37" s="89">
        <f t="shared" si="12"/>
        <v>34759.600000000006</v>
      </c>
      <c r="G37" s="89">
        <f t="shared" si="12"/>
        <v>465511.78</v>
      </c>
      <c r="H37" s="89">
        <f t="shared" si="12"/>
        <v>575026.79</v>
      </c>
      <c r="I37" s="89">
        <f t="shared" si="12"/>
        <v>50435.319999999992</v>
      </c>
      <c r="J37" s="89">
        <f t="shared" si="12"/>
        <v>625462.11</v>
      </c>
      <c r="K37" s="22" t="str">
        <f t="shared" si="12"/>
        <v>N/A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ht="24" hidden="1" customHeight="1" x14ac:dyDescent="0.4">
      <c r="A38" s="78" t="str">
        <f t="shared" si="12"/>
        <v>พื้นที่จังหวัดระนอง</v>
      </c>
      <c r="B38" s="7">
        <f t="shared" si="12"/>
        <v>0</v>
      </c>
      <c r="C38" s="7">
        <f t="shared" si="12"/>
        <v>0</v>
      </c>
      <c r="D38" s="90">
        <f t="shared" si="12"/>
        <v>0</v>
      </c>
      <c r="E38" s="89">
        <f t="shared" si="12"/>
        <v>0</v>
      </c>
      <c r="F38" s="89">
        <f t="shared" si="12"/>
        <v>0</v>
      </c>
      <c r="G38" s="89">
        <f t="shared" si="12"/>
        <v>0</v>
      </c>
      <c r="H38" s="89">
        <f t="shared" si="12"/>
        <v>0</v>
      </c>
      <c r="I38" s="89">
        <f t="shared" si="12"/>
        <v>0</v>
      </c>
      <c r="J38" s="89">
        <f t="shared" si="12"/>
        <v>0</v>
      </c>
      <c r="K38" s="22">
        <f t="shared" si="12"/>
        <v>0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ht="24" customHeight="1" x14ac:dyDescent="0.4">
      <c r="A39" s="78">
        <f t="shared" si="12"/>
        <v>6</v>
      </c>
      <c r="B39" s="7" t="str">
        <f t="shared" si="12"/>
        <v>29) ศูนย์การศึกษา จ.ระนอง</v>
      </c>
      <c r="C39" s="7" t="s">
        <v>56</v>
      </c>
      <c r="D39" s="90">
        <f t="shared" si="12"/>
        <v>10</v>
      </c>
      <c r="E39" s="89">
        <f t="shared" si="12"/>
        <v>617012.15</v>
      </c>
      <c r="F39" s="89">
        <f t="shared" si="12"/>
        <v>327777.87</v>
      </c>
      <c r="G39" s="89">
        <f t="shared" si="12"/>
        <v>944790.02</v>
      </c>
      <c r="H39" s="89">
        <f t="shared" si="12"/>
        <v>816735.2</v>
      </c>
      <c r="I39" s="89">
        <f t="shared" si="12"/>
        <v>893317.88000000012</v>
      </c>
      <c r="J39" s="89">
        <f t="shared" si="12"/>
        <v>1710053.08</v>
      </c>
      <c r="K39" s="22" t="str">
        <f t="shared" si="12"/>
        <v>N/A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ht="24" customHeight="1" x14ac:dyDescent="0.4">
      <c r="A40" s="78" t="str">
        <f t="shared" si="12"/>
        <v>ระดับมหาวิทยาลัย</v>
      </c>
      <c r="B40" s="7">
        <f t="shared" si="12"/>
        <v>0</v>
      </c>
      <c r="C40" s="7" t="s">
        <v>57</v>
      </c>
      <c r="D40" s="90">
        <f t="shared" si="12"/>
        <v>10</v>
      </c>
      <c r="E40" s="89">
        <f t="shared" si="12"/>
        <v>34249376.480000004</v>
      </c>
      <c r="F40" s="89">
        <f t="shared" si="12"/>
        <v>2914675.3450000002</v>
      </c>
      <c r="G40" s="89">
        <f t="shared" si="12"/>
        <v>37164051.825000003</v>
      </c>
      <c r="H40" s="89">
        <f t="shared" si="12"/>
        <v>30841552.079999998</v>
      </c>
      <c r="I40" s="89">
        <f t="shared" si="12"/>
        <v>2831522.5500000003</v>
      </c>
      <c r="J40" s="89">
        <f t="shared" si="12"/>
        <v>33673074.629999995</v>
      </c>
      <c r="K40" s="22" t="str">
        <f t="shared" si="12"/>
        <v>N/A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ht="24" customHeight="1" x14ac:dyDescent="0.4">
      <c r="A41" s="7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ht="24" customHeight="1" x14ac:dyDescent="0.4">
      <c r="A42" s="7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ht="24" customHeight="1" x14ac:dyDescent="0.4">
      <c r="A43" s="7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ht="24" customHeight="1" x14ac:dyDescent="0.4">
      <c r="A44" s="7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ht="24" customHeight="1" x14ac:dyDescent="0.4">
      <c r="A45" s="7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ht="24" customHeight="1" x14ac:dyDescent="0.4">
      <c r="A46" s="7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24" customHeight="1" x14ac:dyDescent="0.4">
      <c r="A47" s="7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41" ht="24" customHeight="1" x14ac:dyDescent="0.4">
      <c r="A48" s="7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 spans="1:41" ht="24" customHeight="1" x14ac:dyDescent="0.4">
      <c r="A49" s="7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</row>
    <row r="50" spans="1:41" ht="24" customHeight="1" x14ac:dyDescent="0.4">
      <c r="A50" s="7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</row>
    <row r="51" spans="1:41" ht="24" customHeight="1" x14ac:dyDescent="0.4">
      <c r="A51" s="7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 spans="1:41" ht="24" customHeight="1" x14ac:dyDescent="0.4">
      <c r="A52" s="7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spans="1:41" ht="24" customHeight="1" x14ac:dyDescent="0.4">
      <c r="A53" s="7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</row>
    <row r="54" spans="1:41" ht="24" customHeight="1" x14ac:dyDescent="0.4">
      <c r="A54" s="7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</row>
    <row r="55" spans="1:41" ht="24" customHeight="1" x14ac:dyDescent="0.4">
      <c r="A55" s="7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</row>
    <row r="56" spans="1:41" ht="24" customHeight="1" x14ac:dyDescent="0.4">
      <c r="A56" s="7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  <row r="57" spans="1:41" ht="24" customHeight="1" x14ac:dyDescent="0.4">
      <c r="A57" s="7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</row>
    <row r="58" spans="1:41" ht="24" customHeight="1" x14ac:dyDescent="0.4">
      <c r="A58" s="7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</row>
    <row r="59" spans="1:41" ht="24" customHeight="1" x14ac:dyDescent="0.4">
      <c r="A59" s="7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</row>
    <row r="60" spans="1:41" ht="24" customHeight="1" x14ac:dyDescent="0.4">
      <c r="A60" s="7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</row>
    <row r="61" spans="1:41" ht="24" customHeight="1" x14ac:dyDescent="0.4">
      <c r="A61" s="7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</row>
    <row r="62" spans="1:41" ht="24" customHeight="1" x14ac:dyDescent="0.4">
      <c r="A62" s="7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</row>
    <row r="63" spans="1:41" ht="24" customHeight="1" x14ac:dyDescent="0.4">
      <c r="A63" s="7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</row>
    <row r="64" spans="1:41" ht="24" customHeight="1" x14ac:dyDescent="0.4">
      <c r="A64" s="7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</row>
    <row r="65" spans="1:41" ht="24" customHeight="1" x14ac:dyDescent="0.4">
      <c r="A65" s="7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</row>
    <row r="66" spans="1:41" ht="24" customHeight="1" x14ac:dyDescent="0.4">
      <c r="A66" s="7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</row>
    <row r="67" spans="1:41" ht="24" customHeight="1" x14ac:dyDescent="0.4">
      <c r="A67" s="7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</row>
    <row r="68" spans="1:41" ht="24" customHeight="1" x14ac:dyDescent="0.4">
      <c r="A68" s="7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</row>
    <row r="69" spans="1:41" ht="24" customHeight="1" x14ac:dyDescent="0.4">
      <c r="A69" s="7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</row>
    <row r="70" spans="1:41" ht="24" customHeight="1" x14ac:dyDescent="0.4">
      <c r="A70" s="7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</row>
    <row r="71" spans="1:41" ht="24" customHeight="1" x14ac:dyDescent="0.4">
      <c r="A71" s="7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</row>
    <row r="72" spans="1:41" ht="24" customHeight="1" x14ac:dyDescent="0.4">
      <c r="A72" s="7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</row>
    <row r="73" spans="1:41" ht="24" customHeight="1" x14ac:dyDescent="0.4">
      <c r="A73" s="7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</row>
    <row r="74" spans="1:41" ht="24" customHeight="1" x14ac:dyDescent="0.4">
      <c r="A74" s="7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</row>
    <row r="75" spans="1:41" ht="24" customHeight="1" x14ac:dyDescent="0.4">
      <c r="A75" s="7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</row>
    <row r="76" spans="1:41" ht="24" customHeight="1" x14ac:dyDescent="0.4">
      <c r="A76" s="7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 spans="1:41" ht="24" customHeight="1" x14ac:dyDescent="0.4">
      <c r="A77" s="7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</row>
    <row r="78" spans="1:41" ht="24" customHeight="1" x14ac:dyDescent="0.4">
      <c r="A78" s="7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</row>
    <row r="79" spans="1:41" ht="24" customHeight="1" x14ac:dyDescent="0.4">
      <c r="A79" s="7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</row>
    <row r="80" spans="1:41" ht="24" customHeight="1" x14ac:dyDescent="0.4">
      <c r="A80" s="7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</row>
    <row r="81" spans="1:41" ht="24" customHeight="1" x14ac:dyDescent="0.4">
      <c r="A81" s="7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</row>
    <row r="82" spans="1:41" ht="24" customHeight="1" x14ac:dyDescent="0.4">
      <c r="A82" s="7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</row>
    <row r="83" spans="1:41" ht="24" customHeight="1" x14ac:dyDescent="0.4">
      <c r="A83" s="7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</row>
    <row r="84" spans="1:41" ht="24" customHeight="1" x14ac:dyDescent="0.4">
      <c r="A84" s="7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</row>
    <row r="85" spans="1:41" ht="24" customHeight="1" x14ac:dyDescent="0.4">
      <c r="A85" s="7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</row>
    <row r="86" spans="1:41" ht="24" customHeight="1" x14ac:dyDescent="0.4">
      <c r="A86" s="7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</row>
    <row r="87" spans="1:41" ht="24" customHeight="1" x14ac:dyDescent="0.4">
      <c r="A87" s="7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</row>
    <row r="88" spans="1:41" ht="24" customHeight="1" x14ac:dyDescent="0.4">
      <c r="A88" s="7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</row>
    <row r="89" spans="1:41" ht="24" customHeight="1" x14ac:dyDescent="0.4">
      <c r="A89" s="7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</row>
    <row r="90" spans="1:41" ht="24" customHeight="1" x14ac:dyDescent="0.4">
      <c r="A90" s="7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</row>
    <row r="91" spans="1:41" ht="24" customHeight="1" x14ac:dyDescent="0.4">
      <c r="A91" s="7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</row>
    <row r="92" spans="1:41" ht="24" customHeight="1" x14ac:dyDescent="0.4">
      <c r="A92" s="7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</row>
    <row r="93" spans="1:41" ht="24" customHeight="1" x14ac:dyDescent="0.4">
      <c r="A93" s="7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</row>
    <row r="94" spans="1:41" ht="24" customHeight="1" x14ac:dyDescent="0.4">
      <c r="A94" s="7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</row>
    <row r="95" spans="1:41" ht="24" customHeight="1" x14ac:dyDescent="0.4">
      <c r="A95" s="7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</row>
    <row r="96" spans="1:41" ht="24" customHeight="1" x14ac:dyDescent="0.4">
      <c r="A96" s="7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</row>
    <row r="97" spans="1:41" ht="24" customHeight="1" x14ac:dyDescent="0.4">
      <c r="A97" s="7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</row>
    <row r="98" spans="1:41" ht="24" customHeight="1" x14ac:dyDescent="0.4">
      <c r="A98" s="7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</row>
    <row r="99" spans="1:41" ht="24" customHeight="1" x14ac:dyDescent="0.4">
      <c r="A99" s="7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</row>
    <row r="100" spans="1:41" ht="24" customHeight="1" x14ac:dyDescent="0.4">
      <c r="A100" s="7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</row>
    <row r="101" spans="1:41" ht="24" customHeight="1" x14ac:dyDescent="0.4">
      <c r="A101" s="7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</row>
    <row r="102" spans="1:41" ht="24" customHeight="1" x14ac:dyDescent="0.4">
      <c r="A102" s="7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</row>
    <row r="103" spans="1:41" ht="24" customHeight="1" x14ac:dyDescent="0.4">
      <c r="A103" s="7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</row>
    <row r="104" spans="1:41" ht="24" customHeight="1" x14ac:dyDescent="0.4">
      <c r="A104" s="7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</row>
    <row r="105" spans="1:41" ht="24" customHeight="1" x14ac:dyDescent="0.4">
      <c r="A105" s="7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</row>
    <row r="106" spans="1:41" ht="24" customHeight="1" x14ac:dyDescent="0.4">
      <c r="A106" s="7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</row>
    <row r="107" spans="1:41" ht="24" customHeight="1" x14ac:dyDescent="0.4">
      <c r="A107" s="7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</row>
    <row r="108" spans="1:41" ht="24" customHeight="1" x14ac:dyDescent="0.4">
      <c r="A108" s="7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</row>
    <row r="109" spans="1:41" ht="24" customHeight="1" x14ac:dyDescent="0.4">
      <c r="A109" s="7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</row>
    <row r="110" spans="1:41" ht="24" customHeight="1" x14ac:dyDescent="0.4">
      <c r="A110" s="7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</row>
    <row r="111" spans="1:41" ht="24" customHeight="1" x14ac:dyDescent="0.4">
      <c r="A111" s="7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</row>
    <row r="112" spans="1:41" ht="24" customHeight="1" x14ac:dyDescent="0.4">
      <c r="A112" s="7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</row>
    <row r="113" spans="1:41" ht="24" customHeight="1" x14ac:dyDescent="0.4">
      <c r="A113" s="7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</row>
    <row r="114" spans="1:41" ht="24" customHeight="1" x14ac:dyDescent="0.4">
      <c r="A114" s="7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</row>
    <row r="115" spans="1:41" ht="24" customHeight="1" x14ac:dyDescent="0.4">
      <c r="A115" s="7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</row>
    <row r="116" spans="1:41" ht="24" customHeight="1" x14ac:dyDescent="0.4">
      <c r="A116" s="7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</row>
    <row r="117" spans="1:41" ht="24" customHeight="1" x14ac:dyDescent="0.4">
      <c r="A117" s="7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</row>
    <row r="118" spans="1:41" ht="24" customHeight="1" x14ac:dyDescent="0.4">
      <c r="A118" s="7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</row>
    <row r="119" spans="1:41" ht="24" customHeight="1" x14ac:dyDescent="0.4">
      <c r="A119" s="7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</row>
    <row r="120" spans="1:41" ht="24" customHeight="1" x14ac:dyDescent="0.4">
      <c r="A120" s="7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</row>
    <row r="121" spans="1:41" ht="24" customHeight="1" x14ac:dyDescent="0.4">
      <c r="A121" s="7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</row>
    <row r="122" spans="1:41" ht="24" customHeight="1" x14ac:dyDescent="0.4">
      <c r="A122" s="7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</row>
    <row r="123" spans="1:41" ht="24" customHeight="1" x14ac:dyDescent="0.4">
      <c r="A123" s="7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</row>
    <row r="124" spans="1:41" ht="24" customHeight="1" x14ac:dyDescent="0.4">
      <c r="A124" s="7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</row>
    <row r="125" spans="1:41" ht="24" customHeight="1" x14ac:dyDescent="0.4">
      <c r="A125" s="7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</row>
    <row r="126" spans="1:41" ht="24" customHeight="1" x14ac:dyDescent="0.4">
      <c r="A126" s="7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</row>
    <row r="127" spans="1:41" ht="24" customHeight="1" x14ac:dyDescent="0.4">
      <c r="A127" s="7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</row>
    <row r="128" spans="1:41" ht="24" customHeight="1" x14ac:dyDescent="0.4">
      <c r="A128" s="7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</row>
    <row r="129" spans="1:41" ht="24" customHeight="1" x14ac:dyDescent="0.4">
      <c r="A129" s="78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</row>
    <row r="130" spans="1:41" ht="24" customHeight="1" x14ac:dyDescent="0.4">
      <c r="A130" s="78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</row>
    <row r="131" spans="1:41" ht="24" customHeight="1" x14ac:dyDescent="0.4">
      <c r="A131" s="78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</row>
    <row r="132" spans="1:41" ht="24" customHeight="1" x14ac:dyDescent="0.4">
      <c r="A132" s="78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</row>
    <row r="133" spans="1:41" ht="24" customHeight="1" x14ac:dyDescent="0.4">
      <c r="A133" s="7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</row>
    <row r="134" spans="1:41" ht="24" customHeight="1" x14ac:dyDescent="0.4">
      <c r="A134" s="78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</row>
    <row r="135" spans="1:41" ht="24" customHeight="1" x14ac:dyDescent="0.4">
      <c r="A135" s="6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</row>
    <row r="136" spans="1:41" ht="24" customHeight="1" x14ac:dyDescent="0.4">
      <c r="A136" s="6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</row>
    <row r="137" spans="1:41" ht="24" customHeight="1" x14ac:dyDescent="0.4">
      <c r="A137" s="6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</row>
    <row r="138" spans="1:41" ht="24" customHeight="1" x14ac:dyDescent="0.4">
      <c r="A138" s="6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</row>
    <row r="139" spans="1:41" ht="24" customHeight="1" x14ac:dyDescent="0.4">
      <c r="A139" s="6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</row>
    <row r="140" spans="1:41" ht="24" customHeight="1" x14ac:dyDescent="0.4">
      <c r="A140" s="6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</row>
    <row r="141" spans="1:41" ht="24" customHeight="1" x14ac:dyDescent="0.4">
      <c r="A141" s="6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</row>
    <row r="142" spans="1:41" ht="24" customHeight="1" x14ac:dyDescent="0.4">
      <c r="A142" s="6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</row>
    <row r="143" spans="1:41" ht="24" customHeight="1" x14ac:dyDescent="0.4">
      <c r="A143" s="6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</row>
    <row r="144" spans="1:41" ht="24" customHeight="1" x14ac:dyDescent="0.4">
      <c r="A144" s="6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</row>
    <row r="145" spans="1:41" ht="24" customHeight="1" x14ac:dyDescent="0.4">
      <c r="A145" s="6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</row>
    <row r="146" spans="1:41" ht="24" customHeight="1" x14ac:dyDescent="0.4">
      <c r="A146" s="6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</row>
    <row r="147" spans="1:41" ht="24" customHeight="1" x14ac:dyDescent="0.4">
      <c r="A147" s="6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</row>
    <row r="148" spans="1:41" ht="24" customHeight="1" x14ac:dyDescent="0.4">
      <c r="A148" s="6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</row>
    <row r="149" spans="1:41" ht="24" customHeight="1" x14ac:dyDescent="0.4">
      <c r="A149" s="6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</row>
    <row r="150" spans="1:41" ht="24" customHeight="1" x14ac:dyDescent="0.4">
      <c r="A150" s="6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</row>
    <row r="151" spans="1:41" ht="24" customHeight="1" x14ac:dyDescent="0.4">
      <c r="A151" s="6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</row>
    <row r="152" spans="1:41" ht="24" customHeight="1" x14ac:dyDescent="0.4">
      <c r="A152" s="6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</row>
    <row r="153" spans="1:41" ht="24" customHeight="1" x14ac:dyDescent="0.4">
      <c r="A153" s="6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</row>
    <row r="154" spans="1:41" ht="24" customHeight="1" x14ac:dyDescent="0.4">
      <c r="A154" s="6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</row>
    <row r="155" spans="1:41" ht="24" customHeight="1" x14ac:dyDescent="0.4">
      <c r="A155" s="6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</row>
    <row r="156" spans="1:41" ht="24" customHeight="1" x14ac:dyDescent="0.4">
      <c r="A156" s="6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</row>
    <row r="157" spans="1:41" ht="24" customHeight="1" x14ac:dyDescent="0.4">
      <c r="A157" s="6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</row>
    <row r="158" spans="1:41" ht="24" customHeight="1" x14ac:dyDescent="0.4">
      <c r="A158" s="6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</row>
    <row r="159" spans="1:41" ht="24" customHeight="1" x14ac:dyDescent="0.4">
      <c r="A159" s="6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</row>
    <row r="160" spans="1:41" ht="24" customHeight="1" x14ac:dyDescent="0.4">
      <c r="A160" s="6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</row>
    <row r="161" spans="1:41" ht="24" customHeight="1" x14ac:dyDescent="0.4">
      <c r="A161" s="6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</row>
    <row r="162" spans="1:41" ht="24" customHeight="1" x14ac:dyDescent="0.4">
      <c r="A162" s="6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</row>
    <row r="163" spans="1:41" ht="24" customHeight="1" x14ac:dyDescent="0.4">
      <c r="A163" s="6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</row>
    <row r="164" spans="1:41" ht="24" customHeight="1" x14ac:dyDescent="0.4">
      <c r="A164" s="6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</row>
    <row r="165" spans="1:41" ht="24" customHeight="1" x14ac:dyDescent="0.4">
      <c r="A165" s="6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</row>
    <row r="166" spans="1:41" ht="24" customHeight="1" x14ac:dyDescent="0.4">
      <c r="A166" s="6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</row>
    <row r="167" spans="1:41" ht="24" customHeight="1" x14ac:dyDescent="0.4">
      <c r="A167" s="6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</row>
    <row r="168" spans="1:41" ht="24" customHeight="1" x14ac:dyDescent="0.4">
      <c r="A168" s="6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</row>
    <row r="169" spans="1:41" ht="24" customHeight="1" x14ac:dyDescent="0.4">
      <c r="A169" s="6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</row>
    <row r="170" spans="1:41" ht="24" customHeight="1" x14ac:dyDescent="0.4">
      <c r="A170" s="6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</row>
    <row r="171" spans="1:41" ht="24" customHeight="1" x14ac:dyDescent="0.4">
      <c r="A171" s="6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</row>
    <row r="172" spans="1:41" ht="24" customHeight="1" x14ac:dyDescent="0.4">
      <c r="A172" s="6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</row>
    <row r="173" spans="1:41" ht="24" customHeight="1" x14ac:dyDescent="0.4">
      <c r="A173" s="6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</row>
    <row r="174" spans="1:41" ht="24" customHeight="1" x14ac:dyDescent="0.4">
      <c r="A174" s="6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</row>
    <row r="175" spans="1:41" ht="24" customHeight="1" x14ac:dyDescent="0.4">
      <c r="A175" s="6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</row>
    <row r="176" spans="1:41" ht="24" customHeight="1" x14ac:dyDescent="0.4">
      <c r="A176" s="6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</row>
    <row r="177" spans="1:41" ht="24" customHeight="1" x14ac:dyDescent="0.4">
      <c r="A177" s="6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</row>
    <row r="178" spans="1:41" ht="24" customHeight="1" x14ac:dyDescent="0.4">
      <c r="A178" s="6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</row>
    <row r="179" spans="1:41" ht="24" customHeight="1" x14ac:dyDescent="0.4">
      <c r="A179" s="6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</row>
    <row r="180" spans="1:41" ht="24" customHeight="1" x14ac:dyDescent="0.4">
      <c r="A180" s="6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</row>
    <row r="181" spans="1:41" ht="24" customHeight="1" x14ac:dyDescent="0.4">
      <c r="A181" s="6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</row>
    <row r="182" spans="1:41" ht="24" customHeight="1" x14ac:dyDescent="0.4">
      <c r="A182" s="6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</row>
    <row r="183" spans="1:41" ht="24" customHeight="1" x14ac:dyDescent="0.4">
      <c r="A183" s="6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</row>
    <row r="184" spans="1:41" ht="24" customHeight="1" x14ac:dyDescent="0.4">
      <c r="A184" s="6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</row>
    <row r="185" spans="1:41" ht="24" customHeight="1" x14ac:dyDescent="0.4">
      <c r="A185" s="6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</row>
    <row r="186" spans="1:41" ht="24" customHeight="1" x14ac:dyDescent="0.4">
      <c r="A186" s="6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</row>
    <row r="187" spans="1:41" ht="24" customHeight="1" x14ac:dyDescent="0.4">
      <c r="A187" s="6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</row>
    <row r="188" spans="1:41" ht="24" customHeight="1" x14ac:dyDescent="0.4">
      <c r="A188" s="6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</row>
    <row r="189" spans="1:41" ht="24" customHeight="1" x14ac:dyDescent="0.4">
      <c r="A189" s="6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</row>
    <row r="190" spans="1:41" ht="24" customHeight="1" x14ac:dyDescent="0.4">
      <c r="A190" s="6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</row>
    <row r="191" spans="1:41" ht="24" customHeight="1" x14ac:dyDescent="0.4">
      <c r="A191" s="6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</row>
    <row r="192" spans="1:41" ht="24" customHeight="1" x14ac:dyDescent="0.4">
      <c r="A192" s="6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</row>
    <row r="193" spans="1:41" ht="24" customHeight="1" x14ac:dyDescent="0.4">
      <c r="A193" s="6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</row>
    <row r="194" spans="1:41" ht="24" customHeight="1" x14ac:dyDescent="0.4">
      <c r="A194" s="6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</row>
    <row r="195" spans="1:41" ht="24" customHeight="1" x14ac:dyDescent="0.4">
      <c r="A195" s="6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</row>
    <row r="196" spans="1:41" ht="24" customHeight="1" x14ac:dyDescent="0.4">
      <c r="A196" s="6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</row>
    <row r="197" spans="1:41" ht="24" customHeight="1" x14ac:dyDescent="0.4">
      <c r="A197" s="6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</row>
    <row r="198" spans="1:41" ht="24" customHeight="1" x14ac:dyDescent="0.4">
      <c r="A198" s="6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</row>
    <row r="199" spans="1:41" ht="24" customHeight="1" x14ac:dyDescent="0.4">
      <c r="A199" s="6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</row>
    <row r="200" spans="1:41" ht="24" customHeight="1" x14ac:dyDescent="0.4">
      <c r="A200" s="6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</row>
    <row r="201" spans="1:41" ht="24" customHeight="1" x14ac:dyDescent="0.4">
      <c r="A201" s="6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</row>
    <row r="202" spans="1:41" ht="24" customHeight="1" x14ac:dyDescent="0.4">
      <c r="A202" s="6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</row>
    <row r="203" spans="1:41" ht="24" customHeight="1" x14ac:dyDescent="0.4">
      <c r="A203" s="6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</row>
    <row r="204" spans="1:41" ht="24" customHeight="1" x14ac:dyDescent="0.4">
      <c r="A204" s="6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</row>
    <row r="205" spans="1:41" ht="24" customHeight="1" x14ac:dyDescent="0.4">
      <c r="A205" s="6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</row>
    <row r="206" spans="1:41" ht="24" customHeight="1" x14ac:dyDescent="0.4">
      <c r="A206" s="6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</row>
    <row r="207" spans="1:41" ht="24" customHeight="1" x14ac:dyDescent="0.4">
      <c r="A207" s="6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</row>
    <row r="208" spans="1:41" ht="24" customHeight="1" x14ac:dyDescent="0.4">
      <c r="A208" s="6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</row>
    <row r="209" spans="1:41" ht="24" customHeight="1" x14ac:dyDescent="0.4">
      <c r="A209" s="6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</row>
    <row r="210" spans="1:41" ht="24" customHeight="1" x14ac:dyDescent="0.4">
      <c r="A210" s="6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</row>
    <row r="211" spans="1:41" ht="24" customHeight="1" x14ac:dyDescent="0.4">
      <c r="A211" s="6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</row>
    <row r="212" spans="1:41" ht="24" customHeight="1" x14ac:dyDescent="0.4">
      <c r="A212" s="6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</row>
    <row r="213" spans="1:41" ht="24" customHeight="1" x14ac:dyDescent="0.4">
      <c r="A213" s="6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</row>
    <row r="214" spans="1:41" ht="24" customHeight="1" x14ac:dyDescent="0.4">
      <c r="A214" s="6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</row>
    <row r="215" spans="1:41" ht="24" customHeight="1" x14ac:dyDescent="0.4">
      <c r="A215" s="6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</row>
    <row r="216" spans="1:41" ht="24" customHeight="1" x14ac:dyDescent="0.4">
      <c r="A216" s="6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</row>
    <row r="217" spans="1:41" ht="24" customHeight="1" x14ac:dyDescent="0.4">
      <c r="A217" s="6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</row>
    <row r="218" spans="1:41" ht="24" customHeight="1" x14ac:dyDescent="0.4">
      <c r="A218" s="6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</row>
    <row r="219" spans="1:41" ht="24" customHeight="1" x14ac:dyDescent="0.4">
      <c r="A219" s="6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</row>
    <row r="220" spans="1:41" ht="24" customHeight="1" x14ac:dyDescent="0.4">
      <c r="A220" s="6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</row>
    <row r="221" spans="1:41" ht="24" customHeight="1" x14ac:dyDescent="0.4">
      <c r="A221" s="6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</row>
    <row r="222" spans="1:41" ht="24" customHeight="1" x14ac:dyDescent="0.4">
      <c r="A222" s="6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</row>
    <row r="223" spans="1:41" ht="24" customHeight="1" x14ac:dyDescent="0.4">
      <c r="A223" s="6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</row>
    <row r="224" spans="1:41" ht="24" customHeight="1" x14ac:dyDescent="0.4">
      <c r="A224" s="6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</row>
    <row r="225" spans="1:41" ht="24" customHeight="1" x14ac:dyDescent="0.4">
      <c r="A225" s="6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</row>
    <row r="226" spans="1:41" ht="24" customHeight="1" x14ac:dyDescent="0.4">
      <c r="A226" s="6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</row>
    <row r="227" spans="1:41" ht="24" customHeight="1" x14ac:dyDescent="0.4">
      <c r="A227" s="6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</row>
    <row r="228" spans="1:41" ht="24" customHeight="1" x14ac:dyDescent="0.4">
      <c r="A228" s="6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</row>
    <row r="229" spans="1:41" ht="24" customHeight="1" x14ac:dyDescent="0.4">
      <c r="A229" s="6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</row>
    <row r="230" spans="1:41" ht="24" customHeight="1" x14ac:dyDescent="0.4">
      <c r="A230" s="6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</row>
    <row r="231" spans="1:41" ht="24" customHeight="1" x14ac:dyDescent="0.4">
      <c r="A231" s="6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</row>
    <row r="232" spans="1:41" ht="24" customHeight="1" x14ac:dyDescent="0.4">
      <c r="A232" s="6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</row>
    <row r="233" spans="1:41" ht="24" customHeight="1" x14ac:dyDescent="0.4">
      <c r="A233" s="6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</row>
    <row r="234" spans="1:41" ht="24" customHeight="1" x14ac:dyDescent="0.4">
      <c r="A234" s="6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</row>
    <row r="235" spans="1:41" ht="24" customHeight="1" x14ac:dyDescent="0.4">
      <c r="A235" s="6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</row>
    <row r="236" spans="1:41" ht="24" customHeight="1" x14ac:dyDescent="0.4">
      <c r="A236" s="6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</row>
    <row r="237" spans="1:41" ht="24" customHeight="1" x14ac:dyDescent="0.4">
      <c r="A237" s="6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</row>
    <row r="238" spans="1:41" ht="24" customHeight="1" x14ac:dyDescent="0.4">
      <c r="A238" s="6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</row>
    <row r="239" spans="1:41" ht="24" customHeight="1" x14ac:dyDescent="0.4">
      <c r="A239" s="6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</row>
    <row r="240" spans="1:41" ht="24" customHeight="1" x14ac:dyDescent="0.4">
      <c r="A240" s="6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</row>
    <row r="241" spans="1:41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</row>
    <row r="242" spans="1:41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</row>
    <row r="243" spans="1:41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</row>
    <row r="244" spans="1:41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</row>
    <row r="245" spans="1:41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</row>
    <row r="246" spans="1:41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</row>
    <row r="247" spans="1:41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</row>
    <row r="248" spans="1:41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</row>
    <row r="249" spans="1:41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</row>
    <row r="250" spans="1:41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</row>
    <row r="251" spans="1:41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</row>
    <row r="252" spans="1:41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</row>
    <row r="253" spans="1:41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</row>
    <row r="254" spans="1:41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</row>
    <row r="255" spans="1:41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</row>
    <row r="256" spans="1:41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</row>
    <row r="257" spans="1:41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</row>
    <row r="258" spans="1:41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</row>
    <row r="259" spans="1:41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</row>
    <row r="260" spans="1:41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</row>
    <row r="261" spans="1:41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</row>
    <row r="262" spans="1:41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</row>
    <row r="263" spans="1:41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</row>
    <row r="264" spans="1:41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</row>
    <row r="265" spans="1:41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</row>
    <row r="266" spans="1:41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</row>
    <row r="267" spans="1:41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</row>
    <row r="268" spans="1:41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</row>
    <row r="269" spans="1:41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</row>
    <row r="270" spans="1:41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</row>
    <row r="271" spans="1:41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</row>
    <row r="272" spans="1:41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</row>
    <row r="273" spans="1:41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</row>
    <row r="274" spans="1:41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</row>
    <row r="275" spans="1:41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</row>
    <row r="276" spans="1:41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</row>
    <row r="277" spans="1:41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</row>
    <row r="278" spans="1:41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</row>
    <row r="279" spans="1:41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</row>
    <row r="280" spans="1:41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</row>
    <row r="281" spans="1:41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</row>
    <row r="282" spans="1:41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</row>
    <row r="283" spans="1:41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</row>
    <row r="284" spans="1:41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</row>
    <row r="285" spans="1:41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</row>
    <row r="286" spans="1:41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</row>
    <row r="287" spans="1:41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</row>
    <row r="288" spans="1:41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</row>
    <row r="289" spans="1:41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</row>
    <row r="290" spans="1:41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</row>
    <row r="291" spans="1:41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</row>
    <row r="292" spans="1:41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</row>
    <row r="293" spans="1:41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</row>
    <row r="294" spans="1:41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</row>
    <row r="295" spans="1:41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</row>
    <row r="296" spans="1:41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</row>
    <row r="297" spans="1:41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</row>
    <row r="298" spans="1:41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</row>
    <row r="299" spans="1:41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</row>
    <row r="300" spans="1:41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</row>
    <row r="301" spans="1:41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</row>
    <row r="302" spans="1:41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</row>
    <row r="303" spans="1:41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</row>
    <row r="304" spans="1:41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</row>
    <row r="305" spans="1:41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</row>
    <row r="306" spans="1:41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</row>
    <row r="307" spans="1:41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</row>
    <row r="308" spans="1:41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</row>
    <row r="309" spans="1:41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</row>
    <row r="310" spans="1:41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</row>
    <row r="311" spans="1:41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</row>
    <row r="312" spans="1:41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</row>
    <row r="313" spans="1:41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</row>
    <row r="314" spans="1:41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</row>
    <row r="315" spans="1:41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</row>
    <row r="316" spans="1:41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</row>
    <row r="317" spans="1:41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</row>
    <row r="318" spans="1:41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</row>
    <row r="319" spans="1:41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</row>
    <row r="320" spans="1:41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</row>
    <row r="321" spans="1:41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</row>
    <row r="322" spans="1:41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</row>
    <row r="323" spans="1:41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</row>
    <row r="324" spans="1:41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</row>
    <row r="325" spans="1:41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</row>
    <row r="326" spans="1:41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</row>
    <row r="327" spans="1:41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</row>
    <row r="328" spans="1:41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</row>
    <row r="329" spans="1:41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</row>
    <row r="330" spans="1:41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</row>
    <row r="331" spans="1:41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</row>
    <row r="332" spans="1:41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</row>
    <row r="333" spans="1:41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</row>
    <row r="334" spans="1:41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</row>
    <row r="335" spans="1:41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</row>
    <row r="336" spans="1:41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</row>
    <row r="337" spans="1:41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</row>
    <row r="338" spans="1:41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</row>
    <row r="339" spans="1:41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</row>
    <row r="340" spans="1:41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</row>
    <row r="341" spans="1:41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</row>
    <row r="342" spans="1:41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</row>
    <row r="343" spans="1:41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</row>
    <row r="344" spans="1:41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</row>
    <row r="345" spans="1:41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</row>
    <row r="346" spans="1:41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</row>
    <row r="347" spans="1:41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</row>
    <row r="348" spans="1:41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</row>
    <row r="349" spans="1:41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</row>
    <row r="350" spans="1:41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</row>
    <row r="351" spans="1:41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</row>
    <row r="352" spans="1:41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</row>
    <row r="353" spans="1:41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</row>
    <row r="354" spans="1:41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</row>
    <row r="355" spans="1:41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</row>
    <row r="356" spans="1:41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</row>
    <row r="357" spans="1:41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</row>
    <row r="358" spans="1:41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</row>
    <row r="359" spans="1:41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</row>
    <row r="360" spans="1:41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</row>
    <row r="361" spans="1:41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</row>
    <row r="362" spans="1:41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</row>
    <row r="363" spans="1:41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</row>
    <row r="364" spans="1:41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</row>
    <row r="365" spans="1:41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</row>
    <row r="366" spans="1:41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</row>
    <row r="367" spans="1:41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</row>
    <row r="368" spans="1:41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</row>
    <row r="369" spans="1:41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</row>
    <row r="370" spans="1:41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</row>
    <row r="371" spans="1:41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</row>
    <row r="372" spans="1:41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</row>
    <row r="373" spans="1:41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</row>
    <row r="374" spans="1:41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</row>
    <row r="375" spans="1:41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</row>
    <row r="376" spans="1:41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</row>
    <row r="377" spans="1:41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</row>
    <row r="378" spans="1:41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</row>
    <row r="379" spans="1:41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</row>
    <row r="380" spans="1:41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</row>
    <row r="381" spans="1:41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</row>
    <row r="382" spans="1:41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</row>
    <row r="383" spans="1:41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</row>
    <row r="384" spans="1:41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</row>
    <row r="385" spans="1:41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</row>
    <row r="386" spans="1:41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</row>
    <row r="387" spans="1:41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</row>
    <row r="388" spans="1:41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</row>
    <row r="389" spans="1:41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</row>
    <row r="390" spans="1:41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</row>
    <row r="391" spans="1:41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</row>
    <row r="392" spans="1:41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</row>
    <row r="393" spans="1:41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</row>
    <row r="394" spans="1:41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</row>
    <row r="395" spans="1:41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</row>
    <row r="396" spans="1:41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</row>
    <row r="397" spans="1:41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</row>
    <row r="398" spans="1:41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</row>
    <row r="399" spans="1:41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</row>
    <row r="400" spans="1:41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</row>
    <row r="401" spans="1:41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</row>
    <row r="402" spans="1:41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</row>
    <row r="403" spans="1:41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</row>
    <row r="404" spans="1:41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</row>
    <row r="405" spans="1:41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</row>
    <row r="406" spans="1:41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</row>
    <row r="407" spans="1:41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</row>
    <row r="408" spans="1:41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</row>
    <row r="409" spans="1:41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</row>
    <row r="410" spans="1:41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</row>
    <row r="411" spans="1:41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</row>
    <row r="412" spans="1:41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</row>
    <row r="413" spans="1:41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</row>
    <row r="414" spans="1:41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</row>
    <row r="415" spans="1:41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</row>
    <row r="416" spans="1:41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</row>
    <row r="417" spans="1:41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</row>
    <row r="418" spans="1:41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</row>
    <row r="419" spans="1:41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</row>
    <row r="420" spans="1:41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</row>
    <row r="421" spans="1:41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</row>
    <row r="422" spans="1:41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</row>
    <row r="423" spans="1:41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</row>
    <row r="424" spans="1:41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</row>
    <row r="425" spans="1:41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</row>
    <row r="426" spans="1:41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</row>
    <row r="427" spans="1:41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</row>
    <row r="428" spans="1:41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</row>
    <row r="429" spans="1:41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</row>
    <row r="430" spans="1:41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</row>
    <row r="431" spans="1:41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</row>
    <row r="432" spans="1:41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</row>
    <row r="433" spans="1:41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</row>
    <row r="434" spans="1:41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</row>
    <row r="435" spans="1:41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</row>
    <row r="436" spans="1:41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</row>
    <row r="437" spans="1:41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</row>
    <row r="438" spans="1:41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</row>
    <row r="439" spans="1:41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</row>
    <row r="440" spans="1:41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</row>
    <row r="441" spans="1:41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</row>
    <row r="442" spans="1:41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</row>
    <row r="443" spans="1:41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</row>
    <row r="444" spans="1:41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</row>
    <row r="445" spans="1:41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</row>
    <row r="446" spans="1:41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</row>
    <row r="447" spans="1:41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</row>
    <row r="448" spans="1:41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</row>
    <row r="449" spans="1:41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</row>
    <row r="450" spans="1:41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</row>
    <row r="451" spans="1:41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</row>
    <row r="452" spans="1:41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</row>
    <row r="453" spans="1:41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</row>
    <row r="454" spans="1:41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</row>
    <row r="455" spans="1:41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</row>
    <row r="456" spans="1:41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</row>
    <row r="457" spans="1:41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</row>
    <row r="458" spans="1:41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</row>
    <row r="459" spans="1:41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</row>
    <row r="460" spans="1:41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</row>
    <row r="461" spans="1:41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</row>
    <row r="462" spans="1:41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</row>
    <row r="463" spans="1:41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</row>
    <row r="464" spans="1:41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</row>
    <row r="465" spans="1:41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</row>
    <row r="466" spans="1:41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</row>
    <row r="467" spans="1:41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</row>
    <row r="468" spans="1:41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</row>
    <row r="469" spans="1:41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</row>
    <row r="470" spans="1:41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</row>
    <row r="471" spans="1:41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</row>
    <row r="472" spans="1:41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</row>
    <row r="473" spans="1:41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</row>
    <row r="474" spans="1:41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</row>
    <row r="475" spans="1:41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</row>
    <row r="476" spans="1:41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</row>
    <row r="477" spans="1:41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</row>
    <row r="478" spans="1:41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</row>
    <row r="479" spans="1:41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</row>
    <row r="480" spans="1:41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</row>
    <row r="481" spans="1:41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</row>
    <row r="482" spans="1:41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</row>
    <row r="483" spans="1:41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</row>
    <row r="484" spans="1:41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</row>
    <row r="485" spans="1:41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</row>
    <row r="486" spans="1:41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</row>
    <row r="487" spans="1:41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</row>
    <row r="488" spans="1:41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</row>
    <row r="489" spans="1:41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</row>
    <row r="490" spans="1:41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</row>
    <row r="491" spans="1:41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</row>
    <row r="492" spans="1:41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</row>
    <row r="493" spans="1:41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</row>
    <row r="494" spans="1:41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</row>
    <row r="495" spans="1:41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</row>
    <row r="496" spans="1:41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</row>
    <row r="497" spans="1:41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</row>
    <row r="498" spans="1:41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</row>
    <row r="499" spans="1:41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</row>
    <row r="500" spans="1:41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</row>
    <row r="501" spans="1:41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</row>
    <row r="502" spans="1:41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</row>
    <row r="503" spans="1:41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</row>
    <row r="504" spans="1:41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</row>
    <row r="505" spans="1:41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</row>
    <row r="506" spans="1:41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</row>
    <row r="507" spans="1:41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</row>
    <row r="508" spans="1:41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</row>
    <row r="509" spans="1:41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</row>
    <row r="510" spans="1:41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</row>
    <row r="511" spans="1:41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</row>
    <row r="512" spans="1:41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</row>
    <row r="513" spans="1:41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</row>
    <row r="514" spans="1:41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</row>
    <row r="515" spans="1:41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</row>
    <row r="516" spans="1:41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</row>
    <row r="517" spans="1:41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</row>
    <row r="518" spans="1:41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</row>
    <row r="519" spans="1:41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</row>
    <row r="520" spans="1:41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</row>
    <row r="521" spans="1:41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</row>
    <row r="522" spans="1:41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</row>
    <row r="523" spans="1:41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</row>
    <row r="524" spans="1:41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</row>
    <row r="525" spans="1:41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</row>
    <row r="526" spans="1:41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</row>
    <row r="527" spans="1:41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</row>
    <row r="528" spans="1:41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</row>
    <row r="529" spans="1:41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</row>
    <row r="530" spans="1:41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</row>
    <row r="531" spans="1:41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</row>
    <row r="532" spans="1:41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</row>
    <row r="533" spans="1:41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</row>
    <row r="534" spans="1:41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</row>
    <row r="535" spans="1:41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</row>
    <row r="536" spans="1:41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</row>
    <row r="537" spans="1:41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</row>
    <row r="538" spans="1:41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</row>
    <row r="539" spans="1:41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</row>
    <row r="540" spans="1:41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</row>
    <row r="541" spans="1:41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</row>
    <row r="542" spans="1:41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</row>
    <row r="543" spans="1:41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</row>
    <row r="544" spans="1:41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</row>
    <row r="545" spans="1:41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</row>
    <row r="546" spans="1:41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</row>
    <row r="547" spans="1:41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</row>
    <row r="548" spans="1:41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</row>
    <row r="549" spans="1:41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</row>
    <row r="550" spans="1:41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</row>
    <row r="551" spans="1:41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</row>
    <row r="552" spans="1:41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</row>
    <row r="553" spans="1:41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</row>
    <row r="554" spans="1:41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</row>
    <row r="555" spans="1:41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</row>
    <row r="556" spans="1:41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</row>
    <row r="557" spans="1:41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</row>
    <row r="558" spans="1:41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</row>
    <row r="559" spans="1:41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</row>
    <row r="560" spans="1:41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</row>
    <row r="561" spans="1:41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</row>
    <row r="562" spans="1:41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</row>
    <row r="563" spans="1:41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</row>
    <row r="564" spans="1:41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</row>
    <row r="565" spans="1:41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</row>
    <row r="566" spans="1:41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</row>
    <row r="567" spans="1:41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</row>
    <row r="568" spans="1:41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</row>
    <row r="569" spans="1:41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</row>
    <row r="570" spans="1:41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</row>
    <row r="571" spans="1:41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</row>
    <row r="572" spans="1:41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</row>
    <row r="573" spans="1:41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</row>
    <row r="574" spans="1:41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</row>
    <row r="575" spans="1:41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</row>
    <row r="576" spans="1:41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</row>
    <row r="577" spans="1:41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</row>
    <row r="578" spans="1:41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</row>
    <row r="579" spans="1:41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</row>
    <row r="580" spans="1:41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</row>
    <row r="581" spans="1:41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</row>
    <row r="582" spans="1:41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</row>
    <row r="583" spans="1:41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</row>
    <row r="584" spans="1:41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</row>
    <row r="585" spans="1:41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</row>
    <row r="586" spans="1:41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</row>
    <row r="587" spans="1:41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</row>
    <row r="588" spans="1:41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</row>
    <row r="589" spans="1:41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</row>
    <row r="590" spans="1:41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</row>
    <row r="591" spans="1:41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</row>
    <row r="592" spans="1:41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</row>
    <row r="593" spans="1:41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</row>
    <row r="594" spans="1:41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</row>
    <row r="595" spans="1:41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</row>
    <row r="596" spans="1:41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</row>
    <row r="597" spans="1:41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</row>
    <row r="598" spans="1:41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</row>
    <row r="599" spans="1:41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</row>
    <row r="600" spans="1:41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</row>
    <row r="601" spans="1:41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</row>
    <row r="602" spans="1:41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</row>
    <row r="603" spans="1:41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</row>
    <row r="604" spans="1:41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</row>
    <row r="605" spans="1:41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</row>
    <row r="606" spans="1:41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</row>
    <row r="607" spans="1:41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</row>
    <row r="608" spans="1:41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</row>
    <row r="609" spans="1:41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</row>
    <row r="610" spans="1:41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</row>
    <row r="611" spans="1:41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</row>
    <row r="612" spans="1:41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</row>
    <row r="613" spans="1:41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</row>
    <row r="614" spans="1:41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</row>
    <row r="615" spans="1:41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</row>
    <row r="616" spans="1:41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</row>
    <row r="617" spans="1:41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</row>
    <row r="618" spans="1:41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</row>
    <row r="619" spans="1:41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</row>
    <row r="620" spans="1:41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</row>
    <row r="621" spans="1:41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</row>
    <row r="622" spans="1:41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</row>
    <row r="623" spans="1:41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</row>
    <row r="624" spans="1:41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</row>
    <row r="625" spans="1:41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</row>
    <row r="626" spans="1:41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</row>
    <row r="627" spans="1:41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</row>
    <row r="628" spans="1:41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</row>
    <row r="629" spans="1:41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</row>
    <row r="630" spans="1:41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</row>
    <row r="631" spans="1:41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</row>
    <row r="632" spans="1:41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</row>
    <row r="633" spans="1:41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</row>
    <row r="634" spans="1:41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</row>
    <row r="635" spans="1:41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</row>
    <row r="636" spans="1:41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</row>
    <row r="637" spans="1:41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</row>
    <row r="638" spans="1:41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</row>
    <row r="639" spans="1:41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</row>
    <row r="640" spans="1:41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</row>
    <row r="641" spans="1:41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</row>
    <row r="642" spans="1:41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</row>
    <row r="643" spans="1:41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</row>
    <row r="644" spans="1:41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</row>
    <row r="645" spans="1:41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</row>
    <row r="646" spans="1:41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</row>
    <row r="647" spans="1:41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</row>
    <row r="648" spans="1:41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</row>
    <row r="649" spans="1:41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</row>
    <row r="650" spans="1:41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</row>
    <row r="651" spans="1:41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</row>
    <row r="652" spans="1:41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</row>
    <row r="653" spans="1:41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</row>
    <row r="654" spans="1:41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</row>
    <row r="655" spans="1:41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</row>
    <row r="656" spans="1:41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</row>
    <row r="657" spans="1:41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</row>
    <row r="658" spans="1:41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</row>
    <row r="659" spans="1:41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</row>
    <row r="660" spans="1:41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</row>
    <row r="661" spans="1:41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</row>
    <row r="662" spans="1:41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</row>
    <row r="663" spans="1:41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</row>
    <row r="664" spans="1:41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</row>
    <row r="665" spans="1:41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</row>
    <row r="666" spans="1:41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</row>
    <row r="667" spans="1:41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</row>
    <row r="668" spans="1:41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</row>
    <row r="669" spans="1:41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</row>
    <row r="670" spans="1:41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</row>
    <row r="671" spans="1:41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</row>
    <row r="672" spans="1:41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</row>
    <row r="673" spans="1:41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</row>
    <row r="674" spans="1:41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</row>
    <row r="675" spans="1:41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</row>
    <row r="676" spans="1:41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</row>
    <row r="677" spans="1:41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</row>
    <row r="678" spans="1:41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</row>
    <row r="679" spans="1:41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</row>
    <row r="680" spans="1:41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</row>
    <row r="681" spans="1:41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</row>
    <row r="682" spans="1:41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</row>
    <row r="683" spans="1:41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</row>
    <row r="684" spans="1:41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</row>
    <row r="685" spans="1:41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</row>
    <row r="686" spans="1:41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</row>
    <row r="687" spans="1:41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</row>
    <row r="688" spans="1:41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</row>
    <row r="689" spans="1:41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</row>
    <row r="690" spans="1:41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</row>
    <row r="691" spans="1:41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</row>
    <row r="692" spans="1:41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</row>
    <row r="693" spans="1:41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</row>
    <row r="694" spans="1:41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</row>
    <row r="695" spans="1:41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</row>
    <row r="696" spans="1:41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</row>
    <row r="697" spans="1:41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</row>
    <row r="698" spans="1:41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</row>
    <row r="699" spans="1:41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</row>
    <row r="700" spans="1:41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</row>
    <row r="701" spans="1:41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</row>
    <row r="702" spans="1:41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</row>
    <row r="703" spans="1:41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</row>
    <row r="704" spans="1:41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</row>
    <row r="705" spans="1:41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</row>
    <row r="706" spans="1:41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</row>
    <row r="707" spans="1:41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</row>
    <row r="708" spans="1:41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</row>
    <row r="709" spans="1:41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</row>
    <row r="710" spans="1:41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</row>
    <row r="711" spans="1:41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</row>
    <row r="712" spans="1:41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</row>
    <row r="713" spans="1:41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</row>
    <row r="714" spans="1:41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</row>
    <row r="715" spans="1:41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</row>
    <row r="716" spans="1:41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</row>
    <row r="717" spans="1:41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</row>
    <row r="718" spans="1:41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</row>
    <row r="719" spans="1:41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</row>
    <row r="720" spans="1:41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</row>
    <row r="721" spans="1:41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</row>
    <row r="722" spans="1:41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</row>
    <row r="723" spans="1:41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</row>
    <row r="724" spans="1:41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</row>
    <row r="725" spans="1:41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</row>
    <row r="726" spans="1:41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</row>
    <row r="727" spans="1:41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</row>
    <row r="728" spans="1:41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</row>
    <row r="729" spans="1:41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</row>
    <row r="730" spans="1:41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</row>
    <row r="731" spans="1:41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</row>
    <row r="732" spans="1:41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</row>
    <row r="733" spans="1:41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</row>
    <row r="734" spans="1:41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</row>
    <row r="735" spans="1:41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</row>
    <row r="736" spans="1:41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</row>
    <row r="737" spans="1:41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</row>
    <row r="738" spans="1:41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</row>
    <row r="739" spans="1:41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</row>
    <row r="740" spans="1:41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</row>
    <row r="741" spans="1:41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</row>
    <row r="742" spans="1:41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</row>
    <row r="743" spans="1:41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</row>
    <row r="744" spans="1:41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</row>
    <row r="745" spans="1:41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</row>
    <row r="746" spans="1:41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</row>
    <row r="747" spans="1:41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</row>
    <row r="748" spans="1:41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</row>
    <row r="749" spans="1:41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</row>
    <row r="750" spans="1:41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</row>
    <row r="751" spans="1:41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</row>
    <row r="752" spans="1:41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</row>
    <row r="753" spans="1:41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</row>
    <row r="754" spans="1:41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</row>
    <row r="755" spans="1:41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</row>
    <row r="756" spans="1:41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</row>
    <row r="757" spans="1:41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</row>
    <row r="758" spans="1:41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</row>
    <row r="759" spans="1:41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</row>
    <row r="760" spans="1:41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</row>
    <row r="761" spans="1:41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</row>
    <row r="762" spans="1:41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</row>
    <row r="763" spans="1:41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</row>
    <row r="764" spans="1:41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</row>
    <row r="765" spans="1:41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</row>
    <row r="766" spans="1:41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</row>
    <row r="767" spans="1:41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</row>
    <row r="768" spans="1:41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</row>
    <row r="769" spans="1:41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</row>
    <row r="770" spans="1:41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</row>
    <row r="771" spans="1:41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</row>
    <row r="772" spans="1:41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</row>
    <row r="773" spans="1:41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</row>
    <row r="774" spans="1:41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</row>
    <row r="775" spans="1:41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</row>
    <row r="776" spans="1:41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</row>
    <row r="777" spans="1:41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</row>
    <row r="778" spans="1:41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</row>
    <row r="779" spans="1:41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</row>
    <row r="780" spans="1:41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</row>
    <row r="781" spans="1:41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</row>
    <row r="782" spans="1:41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</row>
    <row r="783" spans="1:41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</row>
    <row r="784" spans="1:41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</row>
    <row r="785" spans="1:41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</row>
    <row r="786" spans="1:41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</row>
    <row r="787" spans="1:41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</row>
    <row r="788" spans="1:41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</row>
    <row r="789" spans="1:41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</row>
    <row r="790" spans="1:41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</row>
    <row r="791" spans="1:41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</row>
    <row r="792" spans="1:41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</row>
    <row r="793" spans="1:41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</row>
    <row r="794" spans="1:41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</row>
    <row r="795" spans="1:41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</row>
    <row r="796" spans="1:41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</row>
    <row r="797" spans="1:41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</row>
    <row r="798" spans="1:41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</row>
    <row r="799" spans="1:41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</row>
    <row r="800" spans="1:41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</row>
    <row r="801" spans="1:41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</row>
    <row r="802" spans="1:41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</row>
    <row r="803" spans="1:41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</row>
    <row r="804" spans="1:41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</row>
    <row r="805" spans="1:41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</row>
    <row r="806" spans="1:41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</row>
    <row r="807" spans="1:41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</row>
    <row r="808" spans="1:41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</row>
    <row r="809" spans="1:41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</row>
    <row r="810" spans="1:41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</row>
    <row r="811" spans="1:41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</row>
    <row r="812" spans="1:41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</row>
    <row r="813" spans="1:41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</row>
    <row r="814" spans="1:41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</row>
    <row r="815" spans="1:41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</row>
    <row r="816" spans="1:41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</row>
    <row r="817" spans="1:41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</row>
    <row r="818" spans="1:41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</row>
    <row r="819" spans="1:41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</row>
    <row r="820" spans="1:41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</row>
    <row r="821" spans="1:41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</row>
    <row r="822" spans="1:41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</row>
    <row r="823" spans="1:41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</row>
    <row r="824" spans="1:41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</row>
    <row r="825" spans="1:41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</row>
    <row r="826" spans="1:41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</row>
    <row r="827" spans="1:41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</row>
    <row r="828" spans="1:41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</row>
    <row r="829" spans="1:41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</row>
    <row r="830" spans="1:41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</row>
    <row r="831" spans="1:41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</row>
    <row r="832" spans="1:41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</row>
    <row r="833" spans="1:41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</row>
    <row r="834" spans="1:41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</row>
    <row r="835" spans="1:41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</row>
    <row r="836" spans="1:41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</row>
    <row r="837" spans="1:41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</row>
    <row r="838" spans="1:41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</row>
    <row r="839" spans="1:41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</row>
    <row r="840" spans="1:41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</row>
    <row r="841" spans="1:41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</row>
    <row r="842" spans="1:41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</row>
    <row r="843" spans="1:41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</row>
    <row r="844" spans="1:41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</row>
    <row r="845" spans="1:41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</row>
    <row r="846" spans="1:41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</row>
    <row r="847" spans="1:41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</row>
    <row r="848" spans="1:41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</row>
    <row r="849" spans="1:41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</row>
    <row r="850" spans="1:41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</row>
    <row r="851" spans="1:41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</row>
    <row r="852" spans="1:41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</row>
    <row r="853" spans="1:41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</row>
    <row r="854" spans="1:41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</row>
    <row r="855" spans="1:41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</row>
    <row r="856" spans="1:41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</row>
    <row r="857" spans="1:41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</row>
    <row r="858" spans="1:41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</row>
    <row r="859" spans="1:41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</row>
    <row r="860" spans="1:41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</row>
    <row r="861" spans="1:41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</row>
    <row r="862" spans="1:41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</row>
    <row r="863" spans="1:41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</row>
    <row r="864" spans="1:41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</row>
    <row r="865" spans="1:41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</row>
    <row r="866" spans="1:41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</row>
    <row r="867" spans="1:41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</row>
    <row r="868" spans="1:41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</row>
    <row r="869" spans="1:41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</row>
    <row r="870" spans="1:41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</row>
    <row r="871" spans="1:41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</row>
    <row r="872" spans="1:41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</row>
    <row r="873" spans="1:41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</row>
    <row r="874" spans="1:41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</row>
    <row r="875" spans="1:41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</row>
    <row r="876" spans="1:41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</row>
    <row r="877" spans="1:41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</row>
    <row r="878" spans="1:41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</row>
    <row r="879" spans="1:41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</row>
    <row r="880" spans="1:41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</row>
    <row r="881" spans="1:41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</row>
    <row r="882" spans="1:41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</row>
    <row r="883" spans="1:41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</row>
    <row r="884" spans="1:41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</row>
    <row r="885" spans="1:41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</row>
    <row r="886" spans="1:41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</row>
    <row r="887" spans="1:41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</row>
    <row r="888" spans="1:41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</row>
    <row r="889" spans="1:41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</row>
    <row r="890" spans="1:41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</row>
    <row r="891" spans="1:41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</row>
    <row r="892" spans="1:41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</row>
    <row r="893" spans="1:41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</row>
    <row r="894" spans="1:41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</row>
    <row r="895" spans="1:41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</row>
    <row r="896" spans="1:41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</row>
    <row r="897" spans="1:41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</row>
    <row r="898" spans="1:41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</row>
    <row r="899" spans="1:41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</row>
    <row r="900" spans="1:41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</row>
    <row r="901" spans="1:41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</row>
    <row r="902" spans="1:41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</row>
    <row r="903" spans="1:41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</row>
    <row r="904" spans="1:41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</row>
    <row r="905" spans="1:41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</row>
    <row r="906" spans="1:41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</row>
    <row r="907" spans="1:41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</row>
    <row r="908" spans="1:41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</row>
    <row r="909" spans="1:41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</row>
    <row r="910" spans="1:41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</row>
    <row r="911" spans="1:41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</row>
    <row r="912" spans="1:41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</row>
    <row r="913" spans="1:41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</row>
    <row r="914" spans="1:41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</row>
    <row r="915" spans="1:41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</row>
    <row r="916" spans="1:41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</row>
    <row r="917" spans="1:41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</row>
    <row r="918" spans="1:41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</row>
    <row r="919" spans="1:41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</row>
    <row r="920" spans="1:41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</row>
    <row r="921" spans="1:41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</row>
    <row r="922" spans="1:41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</row>
    <row r="923" spans="1:41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</row>
    <row r="924" spans="1:41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</row>
    <row r="925" spans="1:41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</row>
    <row r="926" spans="1:41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</row>
    <row r="927" spans="1:41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</row>
    <row r="928" spans="1:41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</row>
    <row r="929" spans="1:41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</row>
    <row r="930" spans="1:41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</row>
    <row r="931" spans="1:41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</row>
    <row r="932" spans="1:41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</row>
    <row r="933" spans="1:41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</row>
    <row r="934" spans="1:41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</row>
    <row r="935" spans="1:41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</row>
    <row r="936" spans="1:41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</row>
    <row r="937" spans="1:41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</row>
    <row r="938" spans="1:41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</row>
    <row r="939" spans="1:41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</row>
    <row r="940" spans="1:41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</row>
    <row r="941" spans="1:41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</row>
    <row r="942" spans="1:41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</row>
    <row r="943" spans="1:41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</row>
    <row r="944" spans="1:41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</row>
    <row r="945" spans="1:41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</row>
    <row r="946" spans="1:41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</row>
    <row r="947" spans="1:41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</row>
    <row r="948" spans="1:41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</row>
    <row r="949" spans="1:41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</row>
    <row r="950" spans="1:41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</row>
    <row r="951" spans="1:41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</row>
    <row r="952" spans="1:41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</row>
    <row r="953" spans="1:41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</row>
    <row r="954" spans="1:41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</row>
    <row r="955" spans="1:41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</row>
    <row r="956" spans="1:41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</row>
    <row r="957" spans="1:41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</row>
    <row r="958" spans="1:41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</row>
    <row r="959" spans="1:41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</row>
    <row r="960" spans="1:41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</row>
    <row r="961" spans="1:41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</row>
    <row r="962" spans="1:41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</row>
    <row r="963" spans="1:41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</row>
    <row r="964" spans="1:41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</row>
    <row r="965" spans="1:41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</row>
    <row r="966" spans="1:41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</row>
    <row r="967" spans="1:41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</row>
    <row r="968" spans="1:41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</row>
    <row r="969" spans="1:41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</row>
    <row r="970" spans="1:41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</row>
    <row r="971" spans="1:41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</row>
    <row r="972" spans="1:41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</row>
    <row r="973" spans="1:41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</row>
    <row r="974" spans="1:41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</row>
    <row r="975" spans="1:41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</row>
    <row r="976" spans="1:41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</row>
    <row r="977" spans="1:41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</row>
    <row r="978" spans="1:41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</row>
    <row r="979" spans="1:41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</row>
    <row r="980" spans="1:41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</row>
    <row r="981" spans="1:41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</row>
    <row r="982" spans="1:41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</row>
    <row r="983" spans="1:41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</row>
    <row r="984" spans="1:41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</row>
    <row r="985" spans="1:41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</row>
    <row r="986" spans="1:41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</row>
    <row r="987" spans="1:41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</row>
    <row r="988" spans="1:41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</row>
    <row r="989" spans="1:41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</row>
    <row r="990" spans="1:41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</row>
    <row r="991" spans="1:41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</row>
    <row r="992" spans="1:41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</row>
    <row r="993" spans="1:41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</row>
    <row r="994" spans="1:41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</row>
    <row r="995" spans="1:41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</row>
    <row r="996" spans="1:41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</row>
    <row r="997" spans="1:41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</row>
    <row r="998" spans="1:41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</row>
    <row r="999" spans="1:41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</row>
    <row r="1000" spans="1:41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</row>
  </sheetData>
  <mergeCells count="27">
    <mergeCell ref="A17:C17"/>
    <mergeCell ref="A19:B20"/>
    <mergeCell ref="C19:J20"/>
    <mergeCell ref="B10:C10"/>
    <mergeCell ref="B12:C12"/>
    <mergeCell ref="B13:C13"/>
    <mergeCell ref="B14:C14"/>
    <mergeCell ref="A15:C15"/>
    <mergeCell ref="B16:C16"/>
    <mergeCell ref="L4:L5"/>
    <mergeCell ref="M4:M5"/>
    <mergeCell ref="N4:N5"/>
    <mergeCell ref="O4:O5"/>
    <mergeCell ref="P4:P5"/>
    <mergeCell ref="B8:C8"/>
    <mergeCell ref="A4:A5"/>
    <mergeCell ref="B4:C5"/>
    <mergeCell ref="D4:D5"/>
    <mergeCell ref="E4:G4"/>
    <mergeCell ref="H4:J4"/>
    <mergeCell ref="K4:K5"/>
    <mergeCell ref="A1:B1"/>
    <mergeCell ref="C1:K1"/>
    <mergeCell ref="L1:M1"/>
    <mergeCell ref="A2:B2"/>
    <mergeCell ref="L2:M2"/>
    <mergeCell ref="E3:M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L2 N2:O2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80" zoomScaleNormal="80" workbookViewId="0">
      <pane ySplit="5" topLeftCell="A6" activePane="bottomLeft" state="frozen"/>
      <selection activeCell="N14" sqref="N14"/>
      <selection pane="bottomLeft" activeCell="N14" sqref="N14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15.5" style="8" customWidth="1"/>
    <col min="4" max="4" width="11.875" style="8" customWidth="1"/>
    <col min="5" max="5" width="14.375" style="8" customWidth="1"/>
    <col min="6" max="6" width="11.875" style="8" customWidth="1"/>
    <col min="7" max="7" width="14.125" style="8" customWidth="1"/>
    <col min="8" max="8" width="11.875" style="8" customWidth="1"/>
    <col min="9" max="9" width="13" style="8" customWidth="1"/>
    <col min="10" max="10" width="10.125" style="8" customWidth="1"/>
    <col min="11" max="26" width="9" style="8" customWidth="1"/>
    <col min="27" max="16384" width="12.625" style="8"/>
  </cols>
  <sheetData>
    <row r="1" spans="1:26" ht="24" customHeight="1" x14ac:dyDescent="0.4">
      <c r="A1" s="92"/>
      <c r="B1" s="93" t="s">
        <v>58</v>
      </c>
      <c r="C1" s="94" t="s">
        <v>59</v>
      </c>
      <c r="D1" s="94"/>
      <c r="E1" s="94"/>
      <c r="F1" s="94"/>
      <c r="G1" s="94"/>
      <c r="H1" s="94"/>
      <c r="I1" s="95" t="s">
        <v>2</v>
      </c>
      <c r="J1" s="5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96"/>
      <c r="B2" s="97" t="s">
        <v>3</v>
      </c>
      <c r="C2" s="98" t="s">
        <v>4</v>
      </c>
      <c r="D2" s="99"/>
      <c r="E2" s="99"/>
      <c r="F2" s="99"/>
      <c r="G2" s="99"/>
      <c r="H2" s="99"/>
      <c r="I2" s="14" t="s">
        <v>5</v>
      </c>
      <c r="J2" s="15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96"/>
      <c r="B3" s="17" t="s">
        <v>6</v>
      </c>
      <c r="C3" s="17" t="s">
        <v>7</v>
      </c>
      <c r="D3" s="18"/>
      <c r="E3" s="18" t="s">
        <v>8</v>
      </c>
      <c r="F3" s="17"/>
      <c r="G3" s="17"/>
      <c r="H3" s="17"/>
      <c r="I3" s="1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 x14ac:dyDescent="0.4">
      <c r="A4" s="100" t="s">
        <v>11</v>
      </c>
      <c r="B4" s="101" t="s">
        <v>60</v>
      </c>
      <c r="C4" s="102" t="s">
        <v>14</v>
      </c>
      <c r="D4" s="20"/>
      <c r="E4" s="20"/>
      <c r="F4" s="21"/>
      <c r="G4" s="26" t="s">
        <v>15</v>
      </c>
      <c r="H4" s="20"/>
      <c r="I4" s="20"/>
      <c r="J4" s="21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1" customHeight="1" x14ac:dyDescent="0.4">
      <c r="A5" s="31"/>
      <c r="B5" s="31"/>
      <c r="C5" s="45" t="s">
        <v>27</v>
      </c>
      <c r="D5" s="45" t="s">
        <v>61</v>
      </c>
      <c r="E5" s="45" t="s">
        <v>28</v>
      </c>
      <c r="F5" s="45" t="s">
        <v>61</v>
      </c>
      <c r="G5" s="33" t="s">
        <v>27</v>
      </c>
      <c r="H5" s="33" t="s">
        <v>61</v>
      </c>
      <c r="I5" s="33" t="s">
        <v>28</v>
      </c>
      <c r="J5" s="33" t="s">
        <v>61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1" customHeight="1" x14ac:dyDescent="0.4">
      <c r="A6" s="103" t="s">
        <v>30</v>
      </c>
      <c r="B6" s="104"/>
      <c r="C6" s="105">
        <f>SUM(C7:C17)</f>
        <v>26792059.5</v>
      </c>
      <c r="D6" s="104">
        <f>SUM(D7:D17)</f>
        <v>6439154</v>
      </c>
      <c r="E6" s="105">
        <f>SUM(E7:E17)</f>
        <v>2325522.625</v>
      </c>
      <c r="F6" s="104">
        <f>SUM(F7:F17)</f>
        <v>129402</v>
      </c>
      <c r="G6" s="105">
        <f>SUM(G7:G18)</f>
        <v>20835613.52</v>
      </c>
      <c r="H6" s="104">
        <f t="shared" ref="H6:J6" si="0">SUM(H7:H18)</f>
        <v>4689793</v>
      </c>
      <c r="I6" s="105">
        <f>SUM(I7:I18)</f>
        <v>1763593.76</v>
      </c>
      <c r="J6" s="104">
        <f t="shared" si="0"/>
        <v>95728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4">
      <c r="A7" s="106">
        <v>1</v>
      </c>
      <c r="B7" s="107" t="s">
        <v>62</v>
      </c>
      <c r="C7" s="108">
        <v>4044695.28</v>
      </c>
      <c r="D7" s="106">
        <v>944551</v>
      </c>
      <c r="E7" s="108">
        <v>287787.12</v>
      </c>
      <c r="F7" s="106">
        <v>16740</v>
      </c>
      <c r="G7" s="108">
        <v>1605144.66</v>
      </c>
      <c r="H7" s="106">
        <v>409492</v>
      </c>
      <c r="I7" s="108">
        <v>124883.33</v>
      </c>
      <c r="J7" s="106">
        <v>6390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4">
      <c r="A8" s="106">
        <v>2</v>
      </c>
      <c r="B8" s="107" t="s">
        <v>63</v>
      </c>
      <c r="C8" s="108">
        <v>3654866.15</v>
      </c>
      <c r="D8" s="106">
        <v>829733</v>
      </c>
      <c r="E8" s="108">
        <v>300848.53000000003</v>
      </c>
      <c r="F8" s="106">
        <v>17125</v>
      </c>
      <c r="G8" s="108">
        <v>1788889.4300000002</v>
      </c>
      <c r="H8" s="106">
        <v>441353</v>
      </c>
      <c r="I8" s="108">
        <v>136869.62</v>
      </c>
      <c r="J8" s="106">
        <v>7069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106">
        <v>3</v>
      </c>
      <c r="B9" s="107" t="s">
        <v>64</v>
      </c>
      <c r="C9" s="108">
        <v>2687099.49</v>
      </c>
      <c r="D9" s="106">
        <v>558926</v>
      </c>
      <c r="E9" s="108">
        <v>317061.14500000002</v>
      </c>
      <c r="F9" s="106">
        <v>18052</v>
      </c>
      <c r="G9" s="108">
        <v>2139010.6799999997</v>
      </c>
      <c r="H9" s="106">
        <v>526628</v>
      </c>
      <c r="I9" s="108">
        <v>153244.74</v>
      </c>
      <c r="J9" s="106">
        <v>8288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106">
        <v>4</v>
      </c>
      <c r="B10" s="107" t="s">
        <v>65</v>
      </c>
      <c r="C10" s="108">
        <v>2069615.64</v>
      </c>
      <c r="D10" s="106">
        <v>455101</v>
      </c>
      <c r="E10" s="108">
        <v>236139.51999999999</v>
      </c>
      <c r="F10" s="106">
        <v>13253</v>
      </c>
      <c r="G10" s="108">
        <v>1672035.97</v>
      </c>
      <c r="H10" s="106">
        <v>430122</v>
      </c>
      <c r="I10" s="108">
        <v>153129.5</v>
      </c>
      <c r="J10" s="106">
        <v>8233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106">
        <v>5</v>
      </c>
      <c r="B11" s="107" t="s">
        <v>66</v>
      </c>
      <c r="C11" s="108">
        <v>1391037.63</v>
      </c>
      <c r="D11" s="106">
        <v>378127</v>
      </c>
      <c r="E11" s="108">
        <v>163680.79</v>
      </c>
      <c r="F11" s="106">
        <v>8369</v>
      </c>
      <c r="G11" s="108">
        <v>1350809.68</v>
      </c>
      <c r="H11" s="106">
        <v>292848</v>
      </c>
      <c r="I11" s="108">
        <v>162838.37</v>
      </c>
      <c r="J11" s="106">
        <v>8926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106">
        <v>6</v>
      </c>
      <c r="B12" s="107" t="s">
        <v>67</v>
      </c>
      <c r="C12" s="108">
        <v>2383403.09</v>
      </c>
      <c r="D12" s="106">
        <v>596881</v>
      </c>
      <c r="E12" s="108">
        <v>177213.08</v>
      </c>
      <c r="F12" s="106">
        <v>9842</v>
      </c>
      <c r="G12" s="108">
        <v>1503644.25</v>
      </c>
      <c r="H12" s="106">
        <v>328243</v>
      </c>
      <c r="I12" s="108">
        <v>179044.36</v>
      </c>
      <c r="J12" s="106">
        <v>9865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106">
        <v>7</v>
      </c>
      <c r="B13" s="107" t="s">
        <v>68</v>
      </c>
      <c r="C13" s="108">
        <v>3664587.41</v>
      </c>
      <c r="D13" s="106">
        <v>909753</v>
      </c>
      <c r="E13" s="108">
        <v>199913.71</v>
      </c>
      <c r="F13" s="106">
        <v>11232</v>
      </c>
      <c r="G13" s="108">
        <v>1924988.03</v>
      </c>
      <c r="H13" s="106">
        <v>430236</v>
      </c>
      <c r="I13" s="108">
        <v>177847.39</v>
      </c>
      <c r="J13" s="106">
        <v>9694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106">
        <v>8</v>
      </c>
      <c r="B14" s="107" t="s">
        <v>69</v>
      </c>
      <c r="C14" s="108">
        <v>2062629.17</v>
      </c>
      <c r="D14" s="106">
        <v>511833</v>
      </c>
      <c r="E14" s="108">
        <v>211784.22</v>
      </c>
      <c r="F14" s="106">
        <v>11852</v>
      </c>
      <c r="G14" s="108">
        <v>1718855.91</v>
      </c>
      <c r="H14" s="106">
        <v>368161</v>
      </c>
      <c r="I14" s="108">
        <v>183231.95</v>
      </c>
      <c r="J14" s="106">
        <v>10071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106">
        <v>9</v>
      </c>
      <c r="B15" s="107" t="s">
        <v>70</v>
      </c>
      <c r="C15" s="108">
        <v>1715542.67</v>
      </c>
      <c r="D15" s="106">
        <v>443321</v>
      </c>
      <c r="E15" s="108">
        <v>145178.70000000001</v>
      </c>
      <c r="F15" s="106">
        <v>7704</v>
      </c>
      <c r="G15" s="108">
        <v>2143511.1</v>
      </c>
      <c r="H15" s="106">
        <v>442879</v>
      </c>
      <c r="I15" s="108">
        <v>184002.43</v>
      </c>
      <c r="J15" s="106">
        <v>10125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106">
        <v>10</v>
      </c>
      <c r="B16" s="107" t="s">
        <v>71</v>
      </c>
      <c r="C16" s="108">
        <v>1636612.8900000001</v>
      </c>
      <c r="D16" s="106">
        <v>430657</v>
      </c>
      <c r="E16" s="108">
        <v>143764.54</v>
      </c>
      <c r="F16" s="106">
        <v>7716</v>
      </c>
      <c r="G16" s="108">
        <v>2362514.08</v>
      </c>
      <c r="H16" s="109">
        <v>479463</v>
      </c>
      <c r="I16" s="108">
        <v>235568.78</v>
      </c>
      <c r="J16" s="109">
        <v>13189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106">
        <v>11</v>
      </c>
      <c r="B17" s="107" t="s">
        <v>72</v>
      </c>
      <c r="C17" s="108">
        <v>1481970.08</v>
      </c>
      <c r="D17" s="106">
        <v>380271</v>
      </c>
      <c r="E17" s="108">
        <v>142151.26999999999</v>
      </c>
      <c r="F17" s="106">
        <v>7517</v>
      </c>
      <c r="G17" s="108">
        <v>2626209.73</v>
      </c>
      <c r="H17" s="109">
        <v>540368</v>
      </c>
      <c r="I17" s="108">
        <v>72933.289999999994</v>
      </c>
      <c r="J17" s="109">
        <v>3878</v>
      </c>
      <c r="K17" s="7"/>
      <c r="L17" s="7"/>
      <c r="M17" s="110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106">
        <v>12</v>
      </c>
      <c r="B18" s="107" t="s">
        <v>73</v>
      </c>
      <c r="C18" s="108">
        <v>1638265.27</v>
      </c>
      <c r="D18" s="106">
        <v>417879</v>
      </c>
      <c r="E18" s="108">
        <v>125135.2</v>
      </c>
      <c r="F18" s="106">
        <v>6450</v>
      </c>
      <c r="G18" s="108"/>
      <c r="H18" s="109"/>
      <c r="I18" s="108"/>
      <c r="J18" s="109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111" t="s">
        <v>32</v>
      </c>
      <c r="B19" s="111"/>
      <c r="C19" s="105">
        <f>SUM(C20:C30)</f>
        <v>413038.69000000006</v>
      </c>
      <c r="D19" s="104">
        <f>SUM(D20:D30)</f>
        <v>93480</v>
      </c>
      <c r="E19" s="105">
        <f>SUM(E20:E30)</f>
        <v>90245.580000000016</v>
      </c>
      <c r="F19" s="104">
        <f>SUM(F20:F30)</f>
        <v>3888</v>
      </c>
      <c r="G19" s="105">
        <f>SUM(G20:G31)</f>
        <v>424954.94</v>
      </c>
      <c r="H19" s="104">
        <f>SUM(H20:H31)</f>
        <v>76828.209999999992</v>
      </c>
      <c r="I19" s="105">
        <f>SUM(I20:I31)</f>
        <v>46209.759999999995</v>
      </c>
      <c r="J19" s="105">
        <f>SUM(J20:J31)</f>
        <v>1955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106">
        <v>1</v>
      </c>
      <c r="B20" s="107" t="s">
        <v>62</v>
      </c>
      <c r="C20" s="108">
        <v>37844</v>
      </c>
      <c r="D20" s="106">
        <v>9176</v>
      </c>
      <c r="E20" s="108">
        <v>9439.27</v>
      </c>
      <c r="F20" s="106">
        <v>409</v>
      </c>
      <c r="G20" s="108">
        <v>40602.11</v>
      </c>
      <c r="H20" s="106">
        <v>8504.02</v>
      </c>
      <c r="I20" s="108">
        <v>5842.52</v>
      </c>
      <c r="J20" s="106">
        <v>229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106">
        <v>2</v>
      </c>
      <c r="B21" s="107" t="s">
        <v>63</v>
      </c>
      <c r="C21" s="108">
        <v>35209.120000000003</v>
      </c>
      <c r="D21" s="106">
        <v>8208</v>
      </c>
      <c r="E21" s="108">
        <v>8275.65</v>
      </c>
      <c r="F21" s="106">
        <v>359</v>
      </c>
      <c r="G21" s="108">
        <v>38127.160000000003</v>
      </c>
      <c r="H21" s="106">
        <v>8548.08</v>
      </c>
      <c r="I21" s="108">
        <v>4828.59</v>
      </c>
      <c r="J21" s="106">
        <v>201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106">
        <v>3</v>
      </c>
      <c r="B22" s="107" t="s">
        <v>64</v>
      </c>
      <c r="C22" s="108">
        <v>34636.480000000003</v>
      </c>
      <c r="D22" s="106">
        <v>8224</v>
      </c>
      <c r="E22" s="108">
        <v>11347.62</v>
      </c>
      <c r="F22" s="106">
        <v>491</v>
      </c>
      <c r="G22" s="108">
        <v>35036.49</v>
      </c>
      <c r="H22" s="106">
        <v>7848.08</v>
      </c>
      <c r="I22" s="108">
        <v>3203.26</v>
      </c>
      <c r="J22" s="106">
        <v>131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106">
        <v>4</v>
      </c>
      <c r="B23" s="107" t="s">
        <v>65</v>
      </c>
      <c r="C23" s="108">
        <v>30883.85</v>
      </c>
      <c r="D23" s="106">
        <v>7320</v>
      </c>
      <c r="E23" s="108">
        <v>9881.4500000000007</v>
      </c>
      <c r="F23" s="106">
        <v>428</v>
      </c>
      <c r="G23" s="108">
        <v>29257.119999999999</v>
      </c>
      <c r="H23" s="106">
        <v>6416.03</v>
      </c>
      <c r="I23" s="108">
        <v>3063.95</v>
      </c>
      <c r="J23" s="106">
        <v>125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106">
        <v>5</v>
      </c>
      <c r="B24" s="107" t="s">
        <v>66</v>
      </c>
      <c r="C24" s="108">
        <v>37596.699999999997</v>
      </c>
      <c r="D24" s="106">
        <v>8232</v>
      </c>
      <c r="E24" s="108">
        <v>1967.73</v>
      </c>
      <c r="F24" s="106">
        <v>71</v>
      </c>
      <c r="G24" s="108">
        <v>34566.620000000003</v>
      </c>
      <c r="H24" s="106">
        <v>6200</v>
      </c>
      <c r="I24" s="108">
        <v>3481.89</v>
      </c>
      <c r="J24" s="106">
        <v>143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106">
        <v>6</v>
      </c>
      <c r="B25" s="107" t="s">
        <v>67</v>
      </c>
      <c r="C25" s="108">
        <v>54089.7</v>
      </c>
      <c r="D25" s="106">
        <v>11728</v>
      </c>
      <c r="E25" s="108">
        <v>12185.43</v>
      </c>
      <c r="F25" s="106">
        <v>527</v>
      </c>
      <c r="G25" s="112">
        <v>28874.43</v>
      </c>
      <c r="H25" s="106">
        <v>5872</v>
      </c>
      <c r="I25" s="113">
        <v>3071.44</v>
      </c>
      <c r="J25" s="106">
        <v>135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106">
        <v>7</v>
      </c>
      <c r="B26" s="107" t="s">
        <v>68</v>
      </c>
      <c r="C26" s="108">
        <v>34712.39</v>
      </c>
      <c r="D26" s="106">
        <v>7896</v>
      </c>
      <c r="E26" s="108">
        <v>12999.97</v>
      </c>
      <c r="F26" s="106">
        <v>562</v>
      </c>
      <c r="G26" s="108">
        <v>43376.97</v>
      </c>
      <c r="H26" s="106">
        <v>9040</v>
      </c>
      <c r="I26" s="112">
        <v>4139.51</v>
      </c>
      <c r="J26" s="106">
        <v>181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106">
        <v>8</v>
      </c>
      <c r="B27" s="107" t="s">
        <v>69</v>
      </c>
      <c r="C27" s="108">
        <v>37550.06</v>
      </c>
      <c r="D27" s="106">
        <v>7784</v>
      </c>
      <c r="E27" s="108">
        <v>8694.5499999999993</v>
      </c>
      <c r="F27" s="106">
        <v>377</v>
      </c>
      <c r="G27" s="108">
        <v>36297.730000000003</v>
      </c>
      <c r="H27" s="106">
        <v>7336</v>
      </c>
      <c r="I27" s="108">
        <v>3614.44</v>
      </c>
      <c r="J27" s="106">
        <v>167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106">
        <v>9</v>
      </c>
      <c r="B28" s="107" t="s">
        <v>70</v>
      </c>
      <c r="C28" s="108">
        <v>35121</v>
      </c>
      <c r="D28" s="106">
        <v>7776</v>
      </c>
      <c r="E28" s="108">
        <v>6972.39</v>
      </c>
      <c r="F28" s="106">
        <v>303</v>
      </c>
      <c r="G28" s="108">
        <v>42683.57</v>
      </c>
      <c r="H28" s="106">
        <v>8784</v>
      </c>
      <c r="I28" s="108">
        <v>3001.78</v>
      </c>
      <c r="J28" s="106">
        <v>132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106">
        <v>10</v>
      </c>
      <c r="B29" s="107" t="s">
        <v>71</v>
      </c>
      <c r="C29" s="108">
        <v>35370.39</v>
      </c>
      <c r="D29" s="106">
        <v>8024</v>
      </c>
      <c r="E29" s="108">
        <v>6438.19</v>
      </c>
      <c r="F29" s="106">
        <v>280</v>
      </c>
      <c r="G29" s="108">
        <v>43329.279999999999</v>
      </c>
      <c r="H29" s="106">
        <v>8280</v>
      </c>
      <c r="I29" s="108">
        <v>6345.31</v>
      </c>
      <c r="J29" s="106">
        <v>276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106">
        <v>11</v>
      </c>
      <c r="B30" s="107" t="s">
        <v>72</v>
      </c>
      <c r="C30" s="108">
        <v>40025</v>
      </c>
      <c r="D30" s="106">
        <v>9112</v>
      </c>
      <c r="E30" s="108">
        <v>2043.33</v>
      </c>
      <c r="F30" s="106">
        <v>81</v>
      </c>
      <c r="G30" s="108">
        <v>52803.46</v>
      </c>
      <c r="H30" s="106"/>
      <c r="I30" s="108">
        <v>5617.07</v>
      </c>
      <c r="J30" s="106">
        <v>235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106">
        <v>12</v>
      </c>
      <c r="B31" s="107" t="s">
        <v>73</v>
      </c>
      <c r="C31" s="108">
        <v>40025</v>
      </c>
      <c r="D31" s="106">
        <v>9112</v>
      </c>
      <c r="E31" s="108">
        <v>2043.33</v>
      </c>
      <c r="F31" s="106">
        <v>81</v>
      </c>
      <c r="G31" s="108"/>
      <c r="H31" s="106"/>
      <c r="I31" s="108"/>
      <c r="J31" s="106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111" t="s">
        <v>35</v>
      </c>
      <c r="B32" s="111"/>
      <c r="C32" s="105">
        <f>SUM(C33:C42)</f>
        <v>4263173.96</v>
      </c>
      <c r="D32" s="104">
        <f>SUM(D33:D44)</f>
        <v>0</v>
      </c>
      <c r="E32" s="105">
        <f>SUM(E33:E42)</f>
        <v>100</v>
      </c>
      <c r="F32" s="104">
        <f t="shared" ref="F32:J32" si="1">SUM(F33:F44)</f>
        <v>0</v>
      </c>
      <c r="G32" s="105">
        <f t="shared" si="1"/>
        <v>6212729.9699999997</v>
      </c>
      <c r="H32" s="104">
        <f t="shared" si="1"/>
        <v>0</v>
      </c>
      <c r="I32" s="105">
        <f t="shared" si="1"/>
        <v>110</v>
      </c>
      <c r="J32" s="104">
        <f t="shared" si="1"/>
        <v>0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106">
        <v>1</v>
      </c>
      <c r="B33" s="107" t="s">
        <v>62</v>
      </c>
      <c r="C33" s="108">
        <v>755739.12</v>
      </c>
      <c r="D33" s="106"/>
      <c r="E33" s="108">
        <v>10</v>
      </c>
      <c r="F33" s="106"/>
      <c r="G33" s="108">
        <v>456231.17</v>
      </c>
      <c r="H33" s="106"/>
      <c r="I33" s="108">
        <v>10</v>
      </c>
      <c r="J33" s="109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106">
        <v>2</v>
      </c>
      <c r="B34" s="107" t="s">
        <v>63</v>
      </c>
      <c r="C34" s="108">
        <v>620797.57999999996</v>
      </c>
      <c r="D34" s="106"/>
      <c r="E34" s="108">
        <v>10</v>
      </c>
      <c r="F34" s="106"/>
      <c r="G34" s="108">
        <v>466440.67</v>
      </c>
      <c r="H34" s="106"/>
      <c r="I34" s="108">
        <v>10</v>
      </c>
      <c r="J34" s="109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106">
        <v>3</v>
      </c>
      <c r="B35" s="107" t="s">
        <v>64</v>
      </c>
      <c r="C35" s="108">
        <v>476308.37</v>
      </c>
      <c r="D35" s="106"/>
      <c r="E35" s="108">
        <v>10</v>
      </c>
      <c r="F35" s="106"/>
      <c r="G35" s="108">
        <v>472626.71</v>
      </c>
      <c r="H35" s="106"/>
      <c r="I35" s="108">
        <v>10</v>
      </c>
      <c r="J35" s="109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106">
        <v>4</v>
      </c>
      <c r="B36" s="107" t="s">
        <v>65</v>
      </c>
      <c r="C36" s="108">
        <v>431535.25</v>
      </c>
      <c r="D36" s="106"/>
      <c r="E36" s="108">
        <v>10</v>
      </c>
      <c r="F36" s="106"/>
      <c r="G36" s="108">
        <v>398956.15</v>
      </c>
      <c r="H36" s="106"/>
      <c r="I36" s="108">
        <v>10</v>
      </c>
      <c r="J36" s="10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106">
        <v>5</v>
      </c>
      <c r="B37" s="107" t="s">
        <v>66</v>
      </c>
      <c r="C37" s="108">
        <v>250354.68</v>
      </c>
      <c r="D37" s="106"/>
      <c r="E37" s="108">
        <v>10</v>
      </c>
      <c r="F37" s="106"/>
      <c r="G37" s="108">
        <v>424635.73</v>
      </c>
      <c r="H37" s="106"/>
      <c r="I37" s="108">
        <v>10</v>
      </c>
      <c r="J37" s="109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106">
        <v>6</v>
      </c>
      <c r="B38" s="107" t="s">
        <v>67</v>
      </c>
      <c r="C38" s="108">
        <v>325775.5</v>
      </c>
      <c r="D38" s="106"/>
      <c r="E38" s="108">
        <v>10</v>
      </c>
      <c r="F38" s="106"/>
      <c r="G38" s="108">
        <v>422955.36</v>
      </c>
      <c r="H38" s="106"/>
      <c r="I38" s="108">
        <v>10</v>
      </c>
      <c r="J38" s="109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106">
        <v>7</v>
      </c>
      <c r="B39" s="107" t="s">
        <v>68</v>
      </c>
      <c r="C39" s="108">
        <v>511212.48</v>
      </c>
      <c r="D39" s="106"/>
      <c r="E39" s="108">
        <v>10</v>
      </c>
      <c r="F39" s="106"/>
      <c r="G39" s="114">
        <v>597939.01</v>
      </c>
      <c r="H39" s="115"/>
      <c r="I39" s="116">
        <v>10</v>
      </c>
      <c r="J39" s="109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106">
        <v>8</v>
      </c>
      <c r="B40" s="107" t="s">
        <v>69</v>
      </c>
      <c r="C40" s="108">
        <v>300448.05</v>
      </c>
      <c r="D40" s="106"/>
      <c r="E40" s="108">
        <v>10</v>
      </c>
      <c r="F40" s="106"/>
      <c r="G40" s="108">
        <v>552559.49</v>
      </c>
      <c r="H40" s="106"/>
      <c r="I40" s="116">
        <v>10</v>
      </c>
      <c r="J40" s="109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106">
        <v>9</v>
      </c>
      <c r="B41" s="107" t="s">
        <v>70</v>
      </c>
      <c r="C41" s="108">
        <v>306085.95</v>
      </c>
      <c r="D41" s="106"/>
      <c r="E41" s="108">
        <v>10</v>
      </c>
      <c r="F41" s="106"/>
      <c r="G41" s="108">
        <v>705897.47</v>
      </c>
      <c r="H41" s="109"/>
      <c r="I41" s="108">
        <v>10</v>
      </c>
      <c r="J41" s="109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106">
        <v>10</v>
      </c>
      <c r="B42" s="107" t="s">
        <v>71</v>
      </c>
      <c r="C42" s="108">
        <v>284916.98</v>
      </c>
      <c r="D42" s="106"/>
      <c r="E42" s="108">
        <v>10</v>
      </c>
      <c r="F42" s="106"/>
      <c r="G42" s="108">
        <v>805005.42</v>
      </c>
      <c r="H42" s="109"/>
      <c r="I42" s="108">
        <v>10</v>
      </c>
      <c r="J42" s="109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106">
        <v>11</v>
      </c>
      <c r="B43" s="107" t="s">
        <v>72</v>
      </c>
      <c r="C43" s="108">
        <v>304814.13</v>
      </c>
      <c r="D43" s="106"/>
      <c r="E43" s="108">
        <v>10</v>
      </c>
      <c r="F43" s="106"/>
      <c r="G43" s="108">
        <v>909482.79</v>
      </c>
      <c r="H43" s="109"/>
      <c r="I43" s="108">
        <v>10</v>
      </c>
      <c r="J43" s="109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106">
        <v>12</v>
      </c>
      <c r="B44" s="107" t="s">
        <v>73</v>
      </c>
      <c r="C44" s="108">
        <v>343345.67</v>
      </c>
      <c r="D44" s="106"/>
      <c r="E44" s="108">
        <v>10</v>
      </c>
      <c r="F44" s="106"/>
      <c r="G44" s="108"/>
      <c r="H44" s="109"/>
      <c r="I44" s="108"/>
      <c r="J44" s="109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111" t="s">
        <v>37</v>
      </c>
      <c r="B45" s="111"/>
      <c r="C45" s="105">
        <f>SUM(C46:C55)</f>
        <v>251197.86000000004</v>
      </c>
      <c r="D45" s="104">
        <f>SUM(D46:D57)</f>
        <v>0</v>
      </c>
      <c r="E45" s="105">
        <f>SUM(E46:E55)</f>
        <v>63202.04</v>
      </c>
      <c r="F45" s="104">
        <f t="shared" ref="F45:J45" si="2">SUM(F46:F57)</f>
        <v>0</v>
      </c>
      <c r="G45" s="105">
        <f t="shared" si="2"/>
        <v>294195.78000000003</v>
      </c>
      <c r="H45" s="104">
        <f t="shared" si="2"/>
        <v>0</v>
      </c>
      <c r="I45" s="105">
        <f>SUM(I46:I57)</f>
        <v>22206.85</v>
      </c>
      <c r="J45" s="104">
        <f t="shared" si="2"/>
        <v>0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106">
        <v>1</v>
      </c>
      <c r="B46" s="107" t="s">
        <v>62</v>
      </c>
      <c r="C46" s="108">
        <v>84327.91</v>
      </c>
      <c r="D46" s="106"/>
      <c r="E46" s="108">
        <v>4777.63</v>
      </c>
      <c r="F46" s="106"/>
      <c r="G46" s="108">
        <v>16470.669999999998</v>
      </c>
      <c r="H46" s="106"/>
      <c r="I46" s="108">
        <v>933.85</v>
      </c>
      <c r="J46" s="109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106">
        <v>2</v>
      </c>
      <c r="B47" s="107" t="s">
        <v>63</v>
      </c>
      <c r="C47" s="108">
        <v>27174.080000000002</v>
      </c>
      <c r="D47" s="106"/>
      <c r="E47" s="108">
        <v>4697.21</v>
      </c>
      <c r="F47" s="106"/>
      <c r="G47" s="108">
        <v>26492.18</v>
      </c>
      <c r="H47" s="106"/>
      <c r="I47" s="108">
        <v>1193.79</v>
      </c>
      <c r="J47" s="109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106">
        <v>3</v>
      </c>
      <c r="B48" s="107" t="s">
        <v>64</v>
      </c>
      <c r="C48" s="108">
        <v>27810.93</v>
      </c>
      <c r="D48" s="106"/>
      <c r="E48" s="108">
        <v>4461.67</v>
      </c>
      <c r="F48" s="106"/>
      <c r="G48" s="108">
        <v>31836.549999999996</v>
      </c>
      <c r="H48" s="106"/>
      <c r="I48" s="108">
        <v>2693.4</v>
      </c>
      <c r="J48" s="109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106">
        <v>4</v>
      </c>
      <c r="B49" s="107" t="s">
        <v>65</v>
      </c>
      <c r="C49" s="108">
        <v>12966.48</v>
      </c>
      <c r="D49" s="106"/>
      <c r="E49" s="108">
        <v>38238.76</v>
      </c>
      <c r="F49" s="106"/>
      <c r="G49" s="108">
        <v>17381.669999999998</v>
      </c>
      <c r="H49" s="106"/>
      <c r="I49" s="108">
        <v>1509.98</v>
      </c>
      <c r="J49" s="109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106">
        <v>5</v>
      </c>
      <c r="B50" s="107" t="s">
        <v>66</v>
      </c>
      <c r="C50" s="108">
        <v>18471.150000000001</v>
      </c>
      <c r="D50" s="106"/>
      <c r="E50" s="108">
        <v>1617.84</v>
      </c>
      <c r="F50" s="106"/>
      <c r="G50" s="108">
        <v>16364.02</v>
      </c>
      <c r="H50" s="106"/>
      <c r="I50" s="108">
        <v>1514.02</v>
      </c>
      <c r="J50" s="109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106">
        <v>6</v>
      </c>
      <c r="B51" s="107" t="s">
        <v>67</v>
      </c>
      <c r="C51" s="108">
        <v>17866.98</v>
      </c>
      <c r="D51" s="106"/>
      <c r="E51" s="108">
        <v>1797.44</v>
      </c>
      <c r="F51" s="106"/>
      <c r="G51" s="108">
        <v>23438.85</v>
      </c>
      <c r="H51" s="106"/>
      <c r="I51" s="108">
        <v>2324.85</v>
      </c>
      <c r="J51" s="109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106">
        <v>7</v>
      </c>
      <c r="B52" s="107" t="s">
        <v>68</v>
      </c>
      <c r="C52" s="108">
        <v>17364.760000000002</v>
      </c>
      <c r="D52" s="106"/>
      <c r="E52" s="108">
        <v>1686.9299999999998</v>
      </c>
      <c r="F52" s="106"/>
      <c r="G52" s="108">
        <v>34625.39</v>
      </c>
      <c r="H52" s="106"/>
      <c r="I52" s="108">
        <v>3231.79</v>
      </c>
      <c r="J52" s="109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106">
        <v>8</v>
      </c>
      <c r="B53" s="107" t="s">
        <v>69</v>
      </c>
      <c r="C53" s="108">
        <v>15333.93</v>
      </c>
      <c r="D53" s="106"/>
      <c r="E53" s="108">
        <v>2186.13</v>
      </c>
      <c r="F53" s="106"/>
      <c r="G53" s="108">
        <v>41484.839999999997</v>
      </c>
      <c r="H53" s="106"/>
      <c r="I53" s="108">
        <v>3785.28</v>
      </c>
      <c r="J53" s="109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106">
        <v>9</v>
      </c>
      <c r="B54" s="107" t="s">
        <v>70</v>
      </c>
      <c r="C54" s="108">
        <v>17489.54</v>
      </c>
      <c r="D54" s="106"/>
      <c r="E54" s="108">
        <v>2170.0699999999997</v>
      </c>
      <c r="F54" s="106"/>
      <c r="G54" s="108">
        <v>61711.55</v>
      </c>
      <c r="H54" s="109"/>
      <c r="I54" s="108">
        <v>3275.81</v>
      </c>
      <c r="J54" s="109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106">
        <v>10</v>
      </c>
      <c r="B55" s="107" t="s">
        <v>71</v>
      </c>
      <c r="C55" s="108">
        <v>12392.099999999999</v>
      </c>
      <c r="D55" s="106"/>
      <c r="E55" s="108">
        <v>1568.36</v>
      </c>
      <c r="F55" s="106"/>
      <c r="G55" s="108">
        <v>24390.06</v>
      </c>
      <c r="H55" s="109"/>
      <c r="I55" s="108">
        <v>1744.08</v>
      </c>
      <c r="J55" s="109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106">
        <v>11</v>
      </c>
      <c r="B56" s="107" t="s">
        <v>72</v>
      </c>
      <c r="C56" s="108">
        <v>16793.5</v>
      </c>
      <c r="D56" s="106"/>
      <c r="E56" s="108">
        <v>3023.45</v>
      </c>
      <c r="F56" s="106"/>
      <c r="G56" s="108"/>
      <c r="H56" s="109"/>
      <c r="I56" s="108"/>
      <c r="J56" s="109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106">
        <v>12</v>
      </c>
      <c r="B57" s="107" t="s">
        <v>73</v>
      </c>
      <c r="C57" s="108">
        <v>16675.71</v>
      </c>
      <c r="D57" s="106"/>
      <c r="E57" s="108">
        <v>803.13000000000011</v>
      </c>
      <c r="F57" s="106"/>
      <c r="G57" s="108"/>
      <c r="H57" s="109"/>
      <c r="I57" s="108"/>
      <c r="J57" s="109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111" t="s">
        <v>74</v>
      </c>
      <c r="B58" s="111"/>
      <c r="C58" s="105">
        <f>SUM(C59:C69)</f>
        <v>1482142.14</v>
      </c>
      <c r="D58" s="104">
        <f>SUM(D59:D69)</f>
        <v>410597.60000000003</v>
      </c>
      <c r="E58" s="105">
        <f>SUM(E59:E69)</f>
        <v>73067.63</v>
      </c>
      <c r="F58" s="104">
        <f>SUM(F59:F69)</f>
        <v>2353.6</v>
      </c>
      <c r="G58" s="105">
        <f>SUM(G59:G70)</f>
        <v>1682295.8800000004</v>
      </c>
      <c r="H58" s="104">
        <f t="shared" ref="H58:I58" si="3">SUM(H59:H70)</f>
        <v>130343</v>
      </c>
      <c r="I58" s="105">
        <f t="shared" si="3"/>
        <v>55648.979999999996</v>
      </c>
      <c r="J58" s="104">
        <f>SUM(J59:J70)</f>
        <v>395.3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106">
        <v>1</v>
      </c>
      <c r="B59" s="107" t="s">
        <v>62</v>
      </c>
      <c r="C59" s="108">
        <v>142962.25</v>
      </c>
      <c r="D59" s="106"/>
      <c r="E59" s="108">
        <v>5835.69</v>
      </c>
      <c r="F59" s="106"/>
      <c r="G59" s="108">
        <v>113331.97</v>
      </c>
      <c r="H59" s="106">
        <v>35535.599999999999</v>
      </c>
      <c r="I59" s="108">
        <v>2280.5300000000002</v>
      </c>
      <c r="J59" s="106">
        <v>83.4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106">
        <v>2</v>
      </c>
      <c r="B60" s="107" t="s">
        <v>63</v>
      </c>
      <c r="C60" s="108">
        <v>160227.98000000001</v>
      </c>
      <c r="D60" s="106">
        <v>33977</v>
      </c>
      <c r="E60" s="108">
        <v>3619.09</v>
      </c>
      <c r="F60" s="106">
        <v>128.6</v>
      </c>
      <c r="G60" s="108">
        <v>100993.44</v>
      </c>
      <c r="H60" s="106">
        <v>33764.400000000001</v>
      </c>
      <c r="I60" s="108">
        <v>3784.85</v>
      </c>
      <c r="J60" s="106">
        <v>135.69999999999999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106">
        <v>3</v>
      </c>
      <c r="B61" s="107" t="s">
        <v>64</v>
      </c>
      <c r="C61" s="108">
        <v>143033.84</v>
      </c>
      <c r="D61" s="106">
        <v>35737.199999999997</v>
      </c>
      <c r="E61" s="108">
        <v>4461.78</v>
      </c>
      <c r="F61" s="106">
        <v>158.19999999999999</v>
      </c>
      <c r="G61" s="108">
        <v>128201.47</v>
      </c>
      <c r="H61" s="106">
        <v>34287.800000000003</v>
      </c>
      <c r="I61" s="108">
        <v>1627.8</v>
      </c>
      <c r="J61" s="106">
        <v>59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106">
        <v>4</v>
      </c>
      <c r="B62" s="107" t="s">
        <v>65</v>
      </c>
      <c r="C62" s="108">
        <v>128330.72</v>
      </c>
      <c r="D62" s="106">
        <v>33071.4</v>
      </c>
      <c r="E62" s="108">
        <v>7746.39</v>
      </c>
      <c r="F62" s="106">
        <v>270.89999999999998</v>
      </c>
      <c r="G62" s="108">
        <v>92855.52</v>
      </c>
      <c r="H62" s="106">
        <v>26755.200000000001</v>
      </c>
      <c r="I62" s="108">
        <v>3289.4</v>
      </c>
      <c r="J62" s="106">
        <v>117.2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106">
        <v>5</v>
      </c>
      <c r="B63" s="107" t="s">
        <v>66</v>
      </c>
      <c r="C63" s="108">
        <v>78178.399999999994</v>
      </c>
      <c r="D63" s="106">
        <v>31023</v>
      </c>
      <c r="E63" s="108">
        <v>12173.76</v>
      </c>
      <c r="F63" s="106">
        <v>421.4</v>
      </c>
      <c r="G63" s="108">
        <v>150403.44</v>
      </c>
      <c r="H63" s="106"/>
      <c r="I63" s="108">
        <v>7891.28</v>
      </c>
      <c r="J63" s="106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106">
        <v>6</v>
      </c>
      <c r="B64" s="107" t="s">
        <v>67</v>
      </c>
      <c r="C64" s="108">
        <v>120879.51</v>
      </c>
      <c r="D64" s="106">
        <v>41085.199999999997</v>
      </c>
      <c r="E64" s="108">
        <v>10883.51</v>
      </c>
      <c r="F64" s="106">
        <v>378</v>
      </c>
      <c r="G64" s="108">
        <v>165470.17000000001</v>
      </c>
      <c r="H64" s="106"/>
      <c r="I64" s="108">
        <v>6550.8</v>
      </c>
      <c r="J64" s="106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106">
        <v>7</v>
      </c>
      <c r="B65" s="107" t="s">
        <v>68</v>
      </c>
      <c r="C65" s="108">
        <v>178462.66</v>
      </c>
      <c r="D65" s="106">
        <v>59637.2</v>
      </c>
      <c r="E65" s="108">
        <v>11997.54</v>
      </c>
      <c r="F65" s="106">
        <v>415.3</v>
      </c>
      <c r="G65" s="108">
        <v>204534.51</v>
      </c>
      <c r="H65" s="106"/>
      <c r="I65" s="108">
        <v>7291.66</v>
      </c>
      <c r="J65" s="106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106">
        <v>8</v>
      </c>
      <c r="B66" s="107" t="s">
        <v>69</v>
      </c>
      <c r="C66" s="108">
        <v>145958.51999999999</v>
      </c>
      <c r="D66" s="106">
        <v>34301.599999999999</v>
      </c>
      <c r="E66" s="108">
        <v>3703.3</v>
      </c>
      <c r="F66" s="106">
        <v>132.6</v>
      </c>
      <c r="G66" s="108">
        <v>172851.18</v>
      </c>
      <c r="H66" s="106"/>
      <c r="I66" s="108">
        <v>6237.95</v>
      </c>
      <c r="J66" s="106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106">
        <v>9</v>
      </c>
      <c r="B67" s="107" t="s">
        <v>70</v>
      </c>
      <c r="C67" s="108">
        <v>141180.42000000001</v>
      </c>
      <c r="D67" s="106">
        <v>46092.4</v>
      </c>
      <c r="E67" s="108">
        <v>5112.55</v>
      </c>
      <c r="F67" s="106">
        <v>179.9</v>
      </c>
      <c r="G67" s="108">
        <v>164315.06</v>
      </c>
      <c r="H67" s="109"/>
      <c r="I67" s="108">
        <v>4044.92</v>
      </c>
      <c r="J67" s="109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106">
        <v>10</v>
      </c>
      <c r="B68" s="107" t="s">
        <v>71</v>
      </c>
      <c r="C68" s="108">
        <v>133531.14000000001</v>
      </c>
      <c r="D68" s="106">
        <v>49245.2</v>
      </c>
      <c r="E68" s="108">
        <v>4706.18</v>
      </c>
      <c r="F68" s="106">
        <v>166.9</v>
      </c>
      <c r="G68" s="108">
        <v>181673.06</v>
      </c>
      <c r="H68" s="109"/>
      <c r="I68" s="108">
        <v>5693.92</v>
      </c>
      <c r="J68" s="109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106">
        <v>11</v>
      </c>
      <c r="B69" s="107" t="s">
        <v>72</v>
      </c>
      <c r="C69" s="108">
        <v>109396.7</v>
      </c>
      <c r="D69" s="106">
        <v>46427.4</v>
      </c>
      <c r="E69" s="108">
        <v>2827.84</v>
      </c>
      <c r="F69" s="106">
        <v>101.8</v>
      </c>
      <c r="G69" s="108">
        <v>207666.06</v>
      </c>
      <c r="H69" s="109"/>
      <c r="I69" s="108">
        <v>6955.87</v>
      </c>
      <c r="J69" s="109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106">
        <v>12</v>
      </c>
      <c r="B70" s="107" t="s">
        <v>73</v>
      </c>
      <c r="C70" s="108">
        <v>114431.88</v>
      </c>
      <c r="D70" s="106">
        <v>37132</v>
      </c>
      <c r="E70" s="108">
        <v>802.87</v>
      </c>
      <c r="F70" s="106">
        <v>29.3</v>
      </c>
      <c r="G70" s="108"/>
      <c r="H70" s="109"/>
      <c r="I70" s="108"/>
      <c r="J70" s="109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111" t="s">
        <v>75</v>
      </c>
      <c r="B71" s="111"/>
      <c r="C71" s="105">
        <f>SUM(C72:C79)</f>
        <v>430752.18</v>
      </c>
      <c r="D71" s="104">
        <f>SUM(D72:D83)</f>
        <v>0</v>
      </c>
      <c r="E71" s="105">
        <f>SUM(E72:E79)</f>
        <v>34759.600000000006</v>
      </c>
      <c r="F71" s="104">
        <f t="shared" ref="F71:J71" si="4">SUM(F72:F83)</f>
        <v>0</v>
      </c>
      <c r="G71" s="105">
        <f t="shared" si="4"/>
        <v>575026.79</v>
      </c>
      <c r="H71" s="104">
        <f t="shared" si="4"/>
        <v>0</v>
      </c>
      <c r="I71" s="105">
        <f t="shared" si="4"/>
        <v>50435.319999999992</v>
      </c>
      <c r="J71" s="104">
        <f t="shared" si="4"/>
        <v>0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106">
        <v>1</v>
      </c>
      <c r="B72" s="107" t="s">
        <v>62</v>
      </c>
      <c r="C72" s="108">
        <v>61885.68</v>
      </c>
      <c r="D72" s="106"/>
      <c r="E72" s="108">
        <v>3480.07</v>
      </c>
      <c r="F72" s="106"/>
      <c r="G72" s="108">
        <v>41311.97</v>
      </c>
      <c r="H72" s="106"/>
      <c r="I72" s="108">
        <v>5092.5600000000004</v>
      </c>
      <c r="J72" s="109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106">
        <v>2</v>
      </c>
      <c r="B73" s="107" t="s">
        <v>63</v>
      </c>
      <c r="C73" s="108">
        <v>73483.13</v>
      </c>
      <c r="D73" s="106"/>
      <c r="E73" s="108">
        <v>8229.58</v>
      </c>
      <c r="F73" s="106"/>
      <c r="G73" s="108">
        <v>32603.23</v>
      </c>
      <c r="H73" s="106"/>
      <c r="I73" s="108">
        <v>620.6</v>
      </c>
      <c r="J73" s="109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106">
        <v>3</v>
      </c>
      <c r="B74" s="107" t="s">
        <v>64</v>
      </c>
      <c r="C74" s="108">
        <v>72580.75</v>
      </c>
      <c r="D74" s="106"/>
      <c r="E74" s="108">
        <v>3509.39</v>
      </c>
      <c r="F74" s="106"/>
      <c r="G74" s="108">
        <v>39666.870000000003</v>
      </c>
      <c r="H74" s="106"/>
      <c r="I74" s="108">
        <v>1761.22</v>
      </c>
      <c r="J74" s="109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106">
        <v>4</v>
      </c>
      <c r="B75" s="107" t="s">
        <v>65</v>
      </c>
      <c r="C75" s="108">
        <v>50427.69</v>
      </c>
      <c r="D75" s="106"/>
      <c r="E75" s="108">
        <v>3333.48</v>
      </c>
      <c r="F75" s="106"/>
      <c r="G75" s="108">
        <v>37513.980000000003</v>
      </c>
      <c r="H75" s="106"/>
      <c r="I75" s="108">
        <v>2923.03</v>
      </c>
      <c r="J75" s="109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106">
        <v>5</v>
      </c>
      <c r="B76" s="107" t="s">
        <v>66</v>
      </c>
      <c r="C76" s="108">
        <v>21340.89</v>
      </c>
      <c r="D76" s="106"/>
      <c r="E76" s="108">
        <v>3245.52</v>
      </c>
      <c r="F76" s="106"/>
      <c r="G76" s="108">
        <v>55354.66</v>
      </c>
      <c r="H76" s="106"/>
      <c r="I76" s="108">
        <v>7525.95</v>
      </c>
      <c r="J76" s="109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106">
        <v>6</v>
      </c>
      <c r="B77" s="107" t="s">
        <v>67</v>
      </c>
      <c r="C77" s="108">
        <v>36442.85</v>
      </c>
      <c r="D77" s="106"/>
      <c r="E77" s="108">
        <v>5092.5600000000004</v>
      </c>
      <c r="F77" s="106"/>
      <c r="G77" s="108">
        <v>109499.26</v>
      </c>
      <c r="H77" s="106"/>
      <c r="I77" s="108">
        <v>9905.5300000000007</v>
      </c>
      <c r="J77" s="109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106">
        <v>7</v>
      </c>
      <c r="B78" s="107" t="s">
        <v>68</v>
      </c>
      <c r="C78" s="108">
        <v>69592.45</v>
      </c>
      <c r="D78" s="106"/>
      <c r="E78" s="108">
        <v>4066.43</v>
      </c>
      <c r="F78" s="106"/>
      <c r="G78" s="108">
        <v>141330.76</v>
      </c>
      <c r="H78" s="106"/>
      <c r="I78" s="108">
        <v>12906.88</v>
      </c>
      <c r="J78" s="109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106">
        <v>8</v>
      </c>
      <c r="B79" s="107" t="s">
        <v>69</v>
      </c>
      <c r="C79" s="108">
        <v>44998.74</v>
      </c>
      <c r="D79" s="106"/>
      <c r="E79" s="108">
        <v>3802.57</v>
      </c>
      <c r="F79" s="106"/>
      <c r="G79" s="108">
        <v>117746.06</v>
      </c>
      <c r="H79" s="106"/>
      <c r="I79" s="108">
        <v>9699.5499999999993</v>
      </c>
      <c r="J79" s="109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106">
        <v>9</v>
      </c>
      <c r="B80" s="107" t="s">
        <v>70</v>
      </c>
      <c r="C80" s="108">
        <v>119212.19</v>
      </c>
      <c r="D80" s="106"/>
      <c r="E80" s="108">
        <v>8610.83</v>
      </c>
      <c r="F80" s="106"/>
      <c r="G80" s="108"/>
      <c r="H80" s="109"/>
      <c r="I80" s="108"/>
      <c r="J80" s="109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106">
        <v>10</v>
      </c>
      <c r="B81" s="107" t="s">
        <v>71</v>
      </c>
      <c r="C81" s="108">
        <v>7029.33</v>
      </c>
      <c r="D81" s="106"/>
      <c r="E81" s="108">
        <v>2952.34</v>
      </c>
      <c r="F81" s="106"/>
      <c r="G81" s="108"/>
      <c r="H81" s="109"/>
      <c r="I81" s="108"/>
      <c r="J81" s="109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106">
        <v>11</v>
      </c>
      <c r="B82" s="107" t="s">
        <v>72</v>
      </c>
      <c r="C82" s="108">
        <v>53001.34</v>
      </c>
      <c r="D82" s="106"/>
      <c r="E82" s="108">
        <v>3274.84</v>
      </c>
      <c r="F82" s="106"/>
      <c r="G82" s="108"/>
      <c r="H82" s="109"/>
      <c r="I82" s="108"/>
      <c r="J82" s="109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106">
        <v>12</v>
      </c>
      <c r="B83" s="107" t="s">
        <v>73</v>
      </c>
      <c r="C83" s="108">
        <v>29611.08</v>
      </c>
      <c r="D83" s="106"/>
      <c r="E83" s="108">
        <v>4007.79</v>
      </c>
      <c r="F83" s="106"/>
      <c r="G83" s="108"/>
      <c r="H83" s="109"/>
      <c r="I83" s="108"/>
      <c r="J83" s="109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111" t="s">
        <v>41</v>
      </c>
      <c r="B84" s="117"/>
      <c r="C84" s="105">
        <f>SUM(C85:C95)</f>
        <v>617012.15</v>
      </c>
      <c r="D84" s="104">
        <f>SUM(D85:D95)</f>
        <v>173404</v>
      </c>
      <c r="E84" s="105">
        <f>SUM(E85:E95)</f>
        <v>327777.87</v>
      </c>
      <c r="F84" s="104">
        <f>SUM(F85:F95)</f>
        <v>11645</v>
      </c>
      <c r="G84" s="105">
        <f t="shared" ref="G84:H84" si="5">SUM(G85:G96)</f>
        <v>816735.2</v>
      </c>
      <c r="H84" s="104">
        <f t="shared" si="5"/>
        <v>205950</v>
      </c>
      <c r="I84" s="105">
        <f t="shared" ref="I84:J84" si="6">SUM(I85:I92)</f>
        <v>893317.88000000012</v>
      </c>
      <c r="J84" s="104">
        <f t="shared" si="6"/>
        <v>561091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106">
        <v>1</v>
      </c>
      <c r="B85" s="107" t="s">
        <v>62</v>
      </c>
      <c r="C85" s="108">
        <v>67292.92</v>
      </c>
      <c r="D85" s="106">
        <v>17569</v>
      </c>
      <c r="E85" s="108">
        <v>18504.16</v>
      </c>
      <c r="F85" s="106">
        <v>769</v>
      </c>
      <c r="G85" s="108">
        <v>63098.31</v>
      </c>
      <c r="H85" s="106">
        <v>16920</v>
      </c>
      <c r="I85" s="108">
        <v>149798</v>
      </c>
      <c r="J85" s="106">
        <v>52024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106">
        <v>2</v>
      </c>
      <c r="B86" s="107" t="s">
        <v>63</v>
      </c>
      <c r="C86" s="108">
        <v>55167.03</v>
      </c>
      <c r="D86" s="106">
        <v>14765</v>
      </c>
      <c r="E86" s="108">
        <v>27522.54</v>
      </c>
      <c r="F86" s="106">
        <v>1160</v>
      </c>
      <c r="G86" s="108">
        <v>60797.4</v>
      </c>
      <c r="H86" s="106">
        <v>16440</v>
      </c>
      <c r="I86" s="108">
        <v>94215.21</v>
      </c>
      <c r="J86" s="106">
        <v>60125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106">
        <v>3</v>
      </c>
      <c r="B87" s="107" t="s">
        <v>64</v>
      </c>
      <c r="C87" s="108">
        <v>53616.43</v>
      </c>
      <c r="D87" s="106">
        <v>13903</v>
      </c>
      <c r="E87" s="108">
        <v>27609.15</v>
      </c>
      <c r="F87" s="106">
        <v>1163</v>
      </c>
      <c r="G87" s="108">
        <v>63596.13</v>
      </c>
      <c r="H87" s="106">
        <v>17023</v>
      </c>
      <c r="I87" s="108">
        <v>171122.32</v>
      </c>
      <c r="J87" s="106">
        <v>67431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106">
        <v>4</v>
      </c>
      <c r="B88" s="107" t="s">
        <v>65</v>
      </c>
      <c r="C88" s="108">
        <v>52480.89</v>
      </c>
      <c r="D88" s="106">
        <v>14224</v>
      </c>
      <c r="E88" s="108">
        <v>27572.65</v>
      </c>
      <c r="F88" s="106">
        <v>1165</v>
      </c>
      <c r="G88" s="108">
        <v>57754.75</v>
      </c>
      <c r="H88" s="106">
        <v>14640</v>
      </c>
      <c r="I88" s="108">
        <v>163436.29</v>
      </c>
      <c r="J88" s="106">
        <v>74409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106">
        <v>5</v>
      </c>
      <c r="B89" s="107" t="s">
        <v>66</v>
      </c>
      <c r="C89" s="108">
        <v>42873.58</v>
      </c>
      <c r="D89" s="106">
        <v>12417</v>
      </c>
      <c r="E89" s="108">
        <v>33274.28</v>
      </c>
      <c r="F89" s="106">
        <v>1412</v>
      </c>
      <c r="G89" s="108">
        <v>79670.559999999998</v>
      </c>
      <c r="H89" s="106">
        <v>20190</v>
      </c>
      <c r="I89" s="108">
        <v>130372.33</v>
      </c>
      <c r="J89" s="106">
        <v>50255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106">
        <v>6</v>
      </c>
      <c r="B90" s="107" t="s">
        <v>67</v>
      </c>
      <c r="C90" s="108">
        <v>52697.42</v>
      </c>
      <c r="D90" s="106">
        <v>14445</v>
      </c>
      <c r="E90" s="108">
        <v>28352.41</v>
      </c>
      <c r="F90" s="106">
        <v>1199</v>
      </c>
      <c r="G90" s="108">
        <v>61753.919999999998</v>
      </c>
      <c r="H90" s="106">
        <v>15210</v>
      </c>
      <c r="I90" s="108">
        <v>77320.02</v>
      </c>
      <c r="J90" s="106">
        <v>83279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106">
        <v>7</v>
      </c>
      <c r="B91" s="107" t="s">
        <v>68</v>
      </c>
      <c r="C91" s="108">
        <v>72597.06</v>
      </c>
      <c r="D91" s="106">
        <v>18887</v>
      </c>
      <c r="E91" s="108">
        <v>32674.28</v>
      </c>
      <c r="F91" s="106">
        <v>1382</v>
      </c>
      <c r="G91" s="118">
        <v>71528.67</v>
      </c>
      <c r="H91" s="106">
        <v>17250</v>
      </c>
      <c r="I91" s="112">
        <v>57080.54</v>
      </c>
      <c r="J91" s="106">
        <v>85717</v>
      </c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55000000000000004">
      <c r="A92" s="106">
        <v>8</v>
      </c>
      <c r="B92" s="107" t="s">
        <v>69</v>
      </c>
      <c r="C92" s="108">
        <v>45703.19</v>
      </c>
      <c r="D92" s="106">
        <v>13009</v>
      </c>
      <c r="E92" s="108">
        <v>35919.39</v>
      </c>
      <c r="F92" s="106">
        <v>1509</v>
      </c>
      <c r="G92" s="119">
        <v>63035.21</v>
      </c>
      <c r="H92" s="106">
        <v>16410</v>
      </c>
      <c r="I92" s="112">
        <v>49973.17</v>
      </c>
      <c r="J92" s="106">
        <v>87851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106">
        <v>9</v>
      </c>
      <c r="B93" s="107" t="s">
        <v>70</v>
      </c>
      <c r="C93" s="108">
        <v>61225.15</v>
      </c>
      <c r="D93" s="106">
        <v>19662</v>
      </c>
      <c r="E93" s="108">
        <v>33282.71</v>
      </c>
      <c r="F93" s="106">
        <v>787</v>
      </c>
      <c r="G93" s="108">
        <v>91549.05</v>
      </c>
      <c r="H93" s="106">
        <v>20730</v>
      </c>
      <c r="I93" s="108">
        <v>30255.53</v>
      </c>
      <c r="J93" s="106">
        <v>85717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106">
        <v>10</v>
      </c>
      <c r="B94" s="107" t="s">
        <v>71</v>
      </c>
      <c r="C94" s="108">
        <v>58071.58</v>
      </c>
      <c r="D94" s="106">
        <v>17589</v>
      </c>
      <c r="E94" s="108">
        <v>31844.080000000002</v>
      </c>
      <c r="F94" s="106">
        <v>529</v>
      </c>
      <c r="G94" s="108">
        <v>84677.99</v>
      </c>
      <c r="H94" s="106">
        <v>19885</v>
      </c>
      <c r="I94" s="108">
        <v>47167.63</v>
      </c>
      <c r="J94" s="106">
        <v>71256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106">
        <v>11</v>
      </c>
      <c r="B95" s="107" t="s">
        <v>72</v>
      </c>
      <c r="C95" s="108">
        <v>55286.9</v>
      </c>
      <c r="D95" s="106">
        <v>16934</v>
      </c>
      <c r="E95" s="108">
        <v>31222.22</v>
      </c>
      <c r="F95" s="106">
        <v>570</v>
      </c>
      <c r="G95" s="108">
        <v>119273.21</v>
      </c>
      <c r="H95" s="106">
        <v>31252</v>
      </c>
      <c r="I95" s="108">
        <v>33357.89</v>
      </c>
      <c r="J95" s="106">
        <v>86255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106">
        <v>12</v>
      </c>
      <c r="B96" s="107" t="s">
        <v>73</v>
      </c>
      <c r="C96" s="108">
        <v>58656.55</v>
      </c>
      <c r="D96" s="106">
        <v>17905</v>
      </c>
      <c r="E96" s="108">
        <v>30238.29</v>
      </c>
      <c r="F96" s="106">
        <v>418</v>
      </c>
      <c r="G96" s="108"/>
      <c r="H96" s="106"/>
      <c r="I96" s="108"/>
      <c r="J96" s="106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91"/>
      <c r="B232" s="91"/>
      <c r="C232" s="91"/>
      <c r="D232" s="91"/>
      <c r="E232" s="91"/>
      <c r="F232" s="91"/>
      <c r="G232" s="91"/>
      <c r="H232" s="91"/>
      <c r="I232" s="91"/>
      <c r="J232" s="91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91"/>
      <c r="B233" s="91"/>
      <c r="C233" s="91"/>
      <c r="D233" s="91"/>
      <c r="E233" s="91"/>
      <c r="F233" s="91"/>
      <c r="G233" s="91"/>
      <c r="H233" s="91"/>
      <c r="I233" s="91"/>
      <c r="J233" s="91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91"/>
      <c r="B234" s="91"/>
      <c r="C234" s="91"/>
      <c r="D234" s="91"/>
      <c r="E234" s="91"/>
      <c r="F234" s="91"/>
      <c r="G234" s="91"/>
      <c r="H234" s="91"/>
      <c r="I234" s="91"/>
      <c r="J234" s="91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91"/>
      <c r="B235" s="91"/>
      <c r="C235" s="91"/>
      <c r="D235" s="91"/>
      <c r="E235" s="91"/>
      <c r="F235" s="91"/>
      <c r="G235" s="91"/>
      <c r="H235" s="91"/>
      <c r="I235" s="91"/>
      <c r="J235" s="91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91"/>
      <c r="B236" s="91"/>
      <c r="C236" s="91"/>
      <c r="D236" s="91"/>
      <c r="E236" s="91"/>
      <c r="F236" s="91"/>
      <c r="G236" s="91"/>
      <c r="H236" s="91"/>
      <c r="I236" s="91"/>
      <c r="J236" s="91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91"/>
      <c r="B237" s="91"/>
      <c r="C237" s="91"/>
      <c r="D237" s="91"/>
      <c r="E237" s="91"/>
      <c r="F237" s="91"/>
      <c r="G237" s="91"/>
      <c r="H237" s="91"/>
      <c r="I237" s="91"/>
      <c r="J237" s="91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91"/>
      <c r="B238" s="91"/>
      <c r="C238" s="91"/>
      <c r="D238" s="91"/>
      <c r="E238" s="91"/>
      <c r="F238" s="91"/>
      <c r="G238" s="91"/>
      <c r="H238" s="91"/>
      <c r="I238" s="91"/>
      <c r="J238" s="91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91"/>
      <c r="B239" s="91"/>
      <c r="C239" s="91"/>
      <c r="D239" s="91"/>
      <c r="E239" s="91"/>
      <c r="F239" s="91"/>
      <c r="G239" s="91"/>
      <c r="H239" s="91"/>
      <c r="I239" s="91"/>
      <c r="J239" s="91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91"/>
      <c r="B240" s="91"/>
      <c r="C240" s="91"/>
      <c r="D240" s="91"/>
      <c r="E240" s="91"/>
      <c r="F240" s="91"/>
      <c r="G240" s="91"/>
      <c r="H240" s="91"/>
      <c r="I240" s="91"/>
      <c r="J240" s="91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91"/>
      <c r="B241" s="91"/>
      <c r="C241" s="91"/>
      <c r="D241" s="91"/>
      <c r="E241" s="91"/>
      <c r="F241" s="91"/>
      <c r="G241" s="91"/>
      <c r="H241" s="91"/>
      <c r="I241" s="91"/>
      <c r="J241" s="91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91"/>
      <c r="B242" s="91"/>
      <c r="C242" s="91"/>
      <c r="D242" s="91"/>
      <c r="E242" s="91"/>
      <c r="F242" s="91"/>
      <c r="G242" s="91"/>
      <c r="H242" s="91"/>
      <c r="I242" s="91"/>
      <c r="J242" s="91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91"/>
      <c r="B243" s="91"/>
      <c r="C243" s="91"/>
      <c r="D243" s="91"/>
      <c r="E243" s="91"/>
      <c r="F243" s="91"/>
      <c r="G243" s="91"/>
      <c r="H243" s="91"/>
      <c r="I243" s="91"/>
      <c r="J243" s="91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91"/>
      <c r="B244" s="91"/>
      <c r="C244" s="91"/>
      <c r="D244" s="91"/>
      <c r="E244" s="91"/>
      <c r="F244" s="91"/>
      <c r="G244" s="91"/>
      <c r="H244" s="91"/>
      <c r="I244" s="91"/>
      <c r="J244" s="91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91"/>
      <c r="B245" s="91"/>
      <c r="C245" s="91"/>
      <c r="D245" s="91"/>
      <c r="E245" s="91"/>
      <c r="F245" s="91"/>
      <c r="G245" s="91"/>
      <c r="H245" s="91"/>
      <c r="I245" s="91"/>
      <c r="J245" s="91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91"/>
      <c r="B246" s="91"/>
      <c r="C246" s="91"/>
      <c r="D246" s="91"/>
      <c r="E246" s="91"/>
      <c r="F246" s="91"/>
      <c r="G246" s="91"/>
      <c r="H246" s="91"/>
      <c r="I246" s="91"/>
      <c r="J246" s="91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91"/>
      <c r="B247" s="91"/>
      <c r="C247" s="91"/>
      <c r="D247" s="91"/>
      <c r="E247" s="91"/>
      <c r="F247" s="91"/>
      <c r="G247" s="91"/>
      <c r="H247" s="91"/>
      <c r="I247" s="91"/>
      <c r="J247" s="91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91"/>
      <c r="B248" s="91"/>
      <c r="C248" s="91"/>
      <c r="D248" s="91"/>
      <c r="E248" s="91"/>
      <c r="F248" s="91"/>
      <c r="G248" s="91"/>
      <c r="H248" s="91"/>
      <c r="I248" s="91"/>
      <c r="J248" s="91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91"/>
      <c r="B249" s="91"/>
      <c r="C249" s="91"/>
      <c r="D249" s="91"/>
      <c r="E249" s="91"/>
      <c r="F249" s="91"/>
      <c r="G249" s="91"/>
      <c r="H249" s="91"/>
      <c r="I249" s="91"/>
      <c r="J249" s="91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91"/>
      <c r="B250" s="91"/>
      <c r="C250" s="91"/>
      <c r="D250" s="91"/>
      <c r="E250" s="91"/>
      <c r="F250" s="91"/>
      <c r="G250" s="91"/>
      <c r="H250" s="91"/>
      <c r="I250" s="91"/>
      <c r="J250" s="91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91"/>
      <c r="B251" s="91"/>
      <c r="C251" s="91"/>
      <c r="D251" s="91"/>
      <c r="E251" s="91"/>
      <c r="F251" s="91"/>
      <c r="G251" s="91"/>
      <c r="H251" s="91"/>
      <c r="I251" s="91"/>
      <c r="J251" s="91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91"/>
      <c r="B252" s="91"/>
      <c r="C252" s="91"/>
      <c r="D252" s="91"/>
      <c r="E252" s="91"/>
      <c r="F252" s="91"/>
      <c r="G252" s="91"/>
      <c r="H252" s="91"/>
      <c r="I252" s="91"/>
      <c r="J252" s="91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91"/>
      <c r="B253" s="91"/>
      <c r="C253" s="91"/>
      <c r="D253" s="91"/>
      <c r="E253" s="91"/>
      <c r="F253" s="91"/>
      <c r="G253" s="91"/>
      <c r="H253" s="91"/>
      <c r="I253" s="91"/>
      <c r="J253" s="91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91"/>
      <c r="B254" s="91"/>
      <c r="C254" s="91"/>
      <c r="D254" s="91"/>
      <c r="E254" s="91"/>
      <c r="F254" s="91"/>
      <c r="G254" s="91"/>
      <c r="H254" s="91"/>
      <c r="I254" s="91"/>
      <c r="J254" s="91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91"/>
      <c r="B255" s="91"/>
      <c r="C255" s="91"/>
      <c r="D255" s="91"/>
      <c r="E255" s="91"/>
      <c r="F255" s="91"/>
      <c r="G255" s="91"/>
      <c r="H255" s="91"/>
      <c r="I255" s="91"/>
      <c r="J255" s="91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91"/>
      <c r="B256" s="91"/>
      <c r="C256" s="91"/>
      <c r="D256" s="91"/>
      <c r="E256" s="91"/>
      <c r="F256" s="91"/>
      <c r="G256" s="91"/>
      <c r="H256" s="91"/>
      <c r="I256" s="91"/>
      <c r="J256" s="91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91"/>
      <c r="B257" s="91"/>
      <c r="C257" s="91"/>
      <c r="D257" s="91"/>
      <c r="E257" s="91"/>
      <c r="F257" s="91"/>
      <c r="G257" s="91"/>
      <c r="H257" s="91"/>
      <c r="I257" s="91"/>
      <c r="J257" s="91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91"/>
      <c r="B258" s="91"/>
      <c r="C258" s="91"/>
      <c r="D258" s="91"/>
      <c r="E258" s="91"/>
      <c r="F258" s="91"/>
      <c r="G258" s="91"/>
      <c r="H258" s="91"/>
      <c r="I258" s="91"/>
      <c r="J258" s="91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91"/>
      <c r="B259" s="91"/>
      <c r="C259" s="91"/>
      <c r="D259" s="91"/>
      <c r="E259" s="91"/>
      <c r="F259" s="91"/>
      <c r="G259" s="91"/>
      <c r="H259" s="91"/>
      <c r="I259" s="91"/>
      <c r="J259" s="91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91"/>
      <c r="B260" s="91"/>
      <c r="C260" s="91"/>
      <c r="D260" s="91"/>
      <c r="E260" s="91"/>
      <c r="F260" s="91"/>
      <c r="G260" s="91"/>
      <c r="H260" s="91"/>
      <c r="I260" s="91"/>
      <c r="J260" s="91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91"/>
      <c r="B261" s="91"/>
      <c r="C261" s="91"/>
      <c r="D261" s="91"/>
      <c r="E261" s="91"/>
      <c r="F261" s="91"/>
      <c r="G261" s="91"/>
      <c r="H261" s="91"/>
      <c r="I261" s="91"/>
      <c r="J261" s="91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91"/>
      <c r="B262" s="91"/>
      <c r="C262" s="91"/>
      <c r="D262" s="91"/>
      <c r="E262" s="91"/>
      <c r="F262" s="91"/>
      <c r="G262" s="91"/>
      <c r="H262" s="91"/>
      <c r="I262" s="91"/>
      <c r="J262" s="91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91"/>
      <c r="B263" s="91"/>
      <c r="C263" s="91"/>
      <c r="D263" s="91"/>
      <c r="E263" s="91"/>
      <c r="F263" s="91"/>
      <c r="G263" s="91"/>
      <c r="H263" s="91"/>
      <c r="I263" s="91"/>
      <c r="J263" s="91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91"/>
      <c r="B264" s="91"/>
      <c r="C264" s="91"/>
      <c r="D264" s="91"/>
      <c r="E264" s="91"/>
      <c r="F264" s="91"/>
      <c r="G264" s="91"/>
      <c r="H264" s="91"/>
      <c r="I264" s="91"/>
      <c r="J264" s="91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91"/>
      <c r="B265" s="91"/>
      <c r="C265" s="91"/>
      <c r="D265" s="91"/>
      <c r="E265" s="91"/>
      <c r="F265" s="91"/>
      <c r="G265" s="91"/>
      <c r="H265" s="91"/>
      <c r="I265" s="91"/>
      <c r="J265" s="91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91"/>
      <c r="B266" s="91"/>
      <c r="C266" s="91"/>
      <c r="D266" s="91"/>
      <c r="E266" s="91"/>
      <c r="F266" s="91"/>
      <c r="G266" s="91"/>
      <c r="H266" s="91"/>
      <c r="I266" s="91"/>
      <c r="J266" s="91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91"/>
      <c r="B267" s="91"/>
      <c r="C267" s="91"/>
      <c r="D267" s="91"/>
      <c r="E267" s="91"/>
      <c r="F267" s="91"/>
      <c r="G267" s="91"/>
      <c r="H267" s="91"/>
      <c r="I267" s="91"/>
      <c r="J267" s="91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91"/>
      <c r="B268" s="91"/>
      <c r="C268" s="91"/>
      <c r="D268" s="91"/>
      <c r="E268" s="91"/>
      <c r="F268" s="91"/>
      <c r="G268" s="91"/>
      <c r="H268" s="91"/>
      <c r="I268" s="91"/>
      <c r="J268" s="91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91"/>
      <c r="B269" s="91"/>
      <c r="C269" s="91"/>
      <c r="D269" s="91"/>
      <c r="E269" s="91"/>
      <c r="F269" s="91"/>
      <c r="G269" s="91"/>
      <c r="H269" s="91"/>
      <c r="I269" s="91"/>
      <c r="J269" s="91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91"/>
      <c r="B270" s="91"/>
      <c r="C270" s="91"/>
      <c r="D270" s="91"/>
      <c r="E270" s="91"/>
      <c r="F270" s="91"/>
      <c r="G270" s="91"/>
      <c r="H270" s="91"/>
      <c r="I270" s="91"/>
      <c r="J270" s="91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91"/>
      <c r="B271" s="91"/>
      <c r="C271" s="91"/>
      <c r="D271" s="91"/>
      <c r="E271" s="91"/>
      <c r="F271" s="91"/>
      <c r="G271" s="91"/>
      <c r="H271" s="91"/>
      <c r="I271" s="91"/>
      <c r="J271" s="91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91"/>
      <c r="B272" s="91"/>
      <c r="C272" s="91"/>
      <c r="D272" s="91"/>
      <c r="E272" s="91"/>
      <c r="F272" s="91"/>
      <c r="G272" s="91"/>
      <c r="H272" s="91"/>
      <c r="I272" s="91"/>
      <c r="J272" s="91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91"/>
      <c r="B273" s="91"/>
      <c r="C273" s="91"/>
      <c r="D273" s="91"/>
      <c r="E273" s="91"/>
      <c r="F273" s="91"/>
      <c r="G273" s="91"/>
      <c r="H273" s="91"/>
      <c r="I273" s="91"/>
      <c r="J273" s="91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91"/>
      <c r="B274" s="91"/>
      <c r="C274" s="91"/>
      <c r="D274" s="91"/>
      <c r="E274" s="91"/>
      <c r="F274" s="91"/>
      <c r="G274" s="91"/>
      <c r="H274" s="91"/>
      <c r="I274" s="91"/>
      <c r="J274" s="91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91"/>
      <c r="B275" s="91"/>
      <c r="C275" s="91"/>
      <c r="D275" s="91"/>
      <c r="E275" s="91"/>
      <c r="F275" s="91"/>
      <c r="G275" s="91"/>
      <c r="H275" s="91"/>
      <c r="I275" s="91"/>
      <c r="J275" s="91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91"/>
      <c r="B276" s="91"/>
      <c r="C276" s="91"/>
      <c r="D276" s="91"/>
      <c r="E276" s="91"/>
      <c r="F276" s="91"/>
      <c r="G276" s="91"/>
      <c r="H276" s="91"/>
      <c r="I276" s="91"/>
      <c r="J276" s="91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91"/>
      <c r="B277" s="91"/>
      <c r="C277" s="91"/>
      <c r="D277" s="91"/>
      <c r="E277" s="91"/>
      <c r="F277" s="91"/>
      <c r="G277" s="91"/>
      <c r="H277" s="91"/>
      <c r="I277" s="91"/>
      <c r="J277" s="91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91"/>
      <c r="B278" s="91"/>
      <c r="C278" s="91"/>
      <c r="D278" s="91"/>
      <c r="E278" s="91"/>
      <c r="F278" s="91"/>
      <c r="G278" s="91"/>
      <c r="H278" s="91"/>
      <c r="I278" s="91"/>
      <c r="J278" s="91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91"/>
      <c r="B279" s="91"/>
      <c r="C279" s="91"/>
      <c r="D279" s="91"/>
      <c r="E279" s="91"/>
      <c r="F279" s="91"/>
      <c r="G279" s="91"/>
      <c r="H279" s="91"/>
      <c r="I279" s="91"/>
      <c r="J279" s="91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91"/>
      <c r="B280" s="91"/>
      <c r="C280" s="91"/>
      <c r="D280" s="91"/>
      <c r="E280" s="91"/>
      <c r="F280" s="91"/>
      <c r="G280" s="91"/>
      <c r="H280" s="91"/>
      <c r="I280" s="91"/>
      <c r="J280" s="91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91"/>
      <c r="B281" s="91"/>
      <c r="C281" s="91"/>
      <c r="D281" s="91"/>
      <c r="E281" s="91"/>
      <c r="F281" s="91"/>
      <c r="G281" s="91"/>
      <c r="H281" s="91"/>
      <c r="I281" s="91"/>
      <c r="J281" s="91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91"/>
      <c r="B282" s="91"/>
      <c r="C282" s="91"/>
      <c r="D282" s="91"/>
      <c r="E282" s="91"/>
      <c r="F282" s="91"/>
      <c r="G282" s="91"/>
      <c r="H282" s="91"/>
      <c r="I282" s="91"/>
      <c r="J282" s="91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91"/>
      <c r="B283" s="91"/>
      <c r="C283" s="91"/>
      <c r="D283" s="91"/>
      <c r="E283" s="91"/>
      <c r="F283" s="91"/>
      <c r="G283" s="91"/>
      <c r="H283" s="91"/>
      <c r="I283" s="91"/>
      <c r="J283" s="91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91"/>
      <c r="B284" s="91"/>
      <c r="C284" s="91"/>
      <c r="D284" s="91"/>
      <c r="E284" s="91"/>
      <c r="F284" s="91"/>
      <c r="G284" s="91"/>
      <c r="H284" s="91"/>
      <c r="I284" s="91"/>
      <c r="J284" s="91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91"/>
      <c r="B285" s="91"/>
      <c r="C285" s="91"/>
      <c r="D285" s="91"/>
      <c r="E285" s="91"/>
      <c r="F285" s="91"/>
      <c r="G285" s="91"/>
      <c r="H285" s="91"/>
      <c r="I285" s="91"/>
      <c r="J285" s="91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91"/>
      <c r="B286" s="91"/>
      <c r="C286" s="91"/>
      <c r="D286" s="91"/>
      <c r="E286" s="91"/>
      <c r="F286" s="91"/>
      <c r="G286" s="91"/>
      <c r="H286" s="91"/>
      <c r="I286" s="91"/>
      <c r="J286" s="91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91"/>
      <c r="B287" s="91"/>
      <c r="C287" s="91"/>
      <c r="D287" s="91"/>
      <c r="E287" s="91"/>
      <c r="F287" s="91"/>
      <c r="G287" s="91"/>
      <c r="H287" s="91"/>
      <c r="I287" s="91"/>
      <c r="J287" s="91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91"/>
      <c r="B288" s="91"/>
      <c r="C288" s="91"/>
      <c r="D288" s="91"/>
      <c r="E288" s="91"/>
      <c r="F288" s="91"/>
      <c r="G288" s="91"/>
      <c r="H288" s="91"/>
      <c r="I288" s="91"/>
      <c r="J288" s="91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91"/>
      <c r="B289" s="91"/>
      <c r="C289" s="91"/>
      <c r="D289" s="91"/>
      <c r="E289" s="91"/>
      <c r="F289" s="91"/>
      <c r="G289" s="91"/>
      <c r="H289" s="91"/>
      <c r="I289" s="91"/>
      <c r="J289" s="91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91"/>
      <c r="B290" s="91"/>
      <c r="C290" s="91"/>
      <c r="D290" s="91"/>
      <c r="E290" s="91"/>
      <c r="F290" s="91"/>
      <c r="G290" s="91"/>
      <c r="H290" s="91"/>
      <c r="I290" s="91"/>
      <c r="J290" s="91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91"/>
      <c r="B291" s="91"/>
      <c r="C291" s="91"/>
      <c r="D291" s="91"/>
      <c r="E291" s="91"/>
      <c r="F291" s="91"/>
      <c r="G291" s="91"/>
      <c r="H291" s="91"/>
      <c r="I291" s="91"/>
      <c r="J291" s="91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91"/>
      <c r="B292" s="91"/>
      <c r="C292" s="91"/>
      <c r="D292" s="91"/>
      <c r="E292" s="91"/>
      <c r="F292" s="91"/>
      <c r="G292" s="91"/>
      <c r="H292" s="91"/>
      <c r="I292" s="91"/>
      <c r="J292" s="91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91"/>
      <c r="B293" s="91"/>
      <c r="C293" s="91"/>
      <c r="D293" s="91"/>
      <c r="E293" s="91"/>
      <c r="F293" s="91"/>
      <c r="G293" s="91"/>
      <c r="H293" s="91"/>
      <c r="I293" s="91"/>
      <c r="J293" s="91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91"/>
      <c r="B294" s="91"/>
      <c r="C294" s="91"/>
      <c r="D294" s="91"/>
      <c r="E294" s="91"/>
      <c r="F294" s="91"/>
      <c r="G294" s="91"/>
      <c r="H294" s="91"/>
      <c r="I294" s="91"/>
      <c r="J294" s="91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91"/>
      <c r="B295" s="91"/>
      <c r="C295" s="91"/>
      <c r="D295" s="91"/>
      <c r="E295" s="91"/>
      <c r="F295" s="91"/>
      <c r="G295" s="91"/>
      <c r="H295" s="91"/>
      <c r="I295" s="91"/>
      <c r="J295" s="91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91"/>
      <c r="B296" s="91"/>
      <c r="C296" s="91"/>
      <c r="D296" s="91"/>
      <c r="E296" s="91"/>
      <c r="F296" s="91"/>
      <c r="G296" s="91"/>
      <c r="H296" s="91"/>
      <c r="I296" s="91"/>
      <c r="J296" s="91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7">
    <mergeCell ref="A1:A3"/>
    <mergeCell ref="I1:J1"/>
    <mergeCell ref="I2:J2"/>
    <mergeCell ref="A4:A5"/>
    <mergeCell ref="B4:B5"/>
    <mergeCell ref="C4:F4"/>
    <mergeCell ref="G4:J4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I2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zoomScale="70" zoomScaleNormal="70" workbookViewId="0">
      <pane xSplit="4" ySplit="4" topLeftCell="E5" activePane="bottomRight" state="frozen"/>
      <selection activeCell="N14" sqref="N14"/>
      <selection pane="topRight" activeCell="N14" sqref="N14"/>
      <selection pane="bottomLeft" activeCell="N14" sqref="N14"/>
      <selection pane="bottomRight" activeCell="N14" sqref="N14"/>
    </sheetView>
  </sheetViews>
  <sheetFormatPr defaultColWidth="12.625" defaultRowHeight="15" customHeight="1" x14ac:dyDescent="0.4"/>
  <cols>
    <col min="1" max="1" width="9.125" style="8" customWidth="1"/>
    <col min="2" max="2" width="9" style="8" customWidth="1"/>
    <col min="3" max="3" width="22.875" style="8" customWidth="1"/>
    <col min="4" max="4" width="9" style="8" customWidth="1"/>
    <col min="5" max="5" width="22.875" style="8" customWidth="1"/>
    <col min="6" max="6" width="24.375" style="8" customWidth="1"/>
    <col min="7" max="7" width="18.125" style="8" hidden="1" customWidth="1"/>
    <col min="8" max="8" width="14.125" style="8" customWidth="1"/>
    <col min="9" max="9" width="13.125" style="8" customWidth="1"/>
    <col min="10" max="11" width="16.125" style="8" customWidth="1"/>
    <col min="12" max="12" width="26.875" style="8" customWidth="1"/>
    <col min="13" max="37" width="9" style="8" customWidth="1"/>
    <col min="38" max="16384" width="12.625" style="8"/>
  </cols>
  <sheetData>
    <row r="1" spans="1:37" ht="30.75" x14ac:dyDescent="0.4">
      <c r="A1" s="1" t="s">
        <v>0</v>
      </c>
      <c r="B1" s="2"/>
      <c r="C1" s="3" t="s">
        <v>76</v>
      </c>
      <c r="D1" s="2"/>
      <c r="E1" s="2"/>
      <c r="F1" s="2"/>
      <c r="G1" s="2"/>
      <c r="H1" s="2"/>
      <c r="I1" s="4" t="s">
        <v>2</v>
      </c>
      <c r="J1" s="5"/>
      <c r="K1" s="78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3"/>
      <c r="G2" s="13"/>
      <c r="H2" s="13"/>
      <c r="I2" s="14" t="s">
        <v>5</v>
      </c>
      <c r="J2" s="15"/>
      <c r="K2" s="120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7" t="s">
        <v>6</v>
      </c>
      <c r="B3" s="17" t="s">
        <v>7</v>
      </c>
      <c r="C3" s="18"/>
      <c r="D3" s="18" t="s">
        <v>8</v>
      </c>
      <c r="E3" s="18"/>
      <c r="F3" s="18"/>
      <c r="G3" s="18"/>
      <c r="H3" s="18"/>
      <c r="I3" s="18"/>
      <c r="J3" s="121"/>
      <c r="K3" s="7"/>
      <c r="L3" s="7"/>
      <c r="M3" s="7"/>
      <c r="N3" s="7"/>
      <c r="O3" s="7"/>
      <c r="P3" s="7"/>
      <c r="Q3" s="22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42" customHeight="1" x14ac:dyDescent="0.4">
      <c r="A4" s="122" t="s">
        <v>11</v>
      </c>
      <c r="B4" s="24" t="s">
        <v>12</v>
      </c>
      <c r="C4" s="5"/>
      <c r="D4" s="123" t="s">
        <v>13</v>
      </c>
      <c r="E4" s="124" t="s">
        <v>77</v>
      </c>
      <c r="F4" s="124" t="s">
        <v>78</v>
      </c>
      <c r="G4" s="125" t="s">
        <v>21</v>
      </c>
      <c r="H4" s="123" t="s">
        <v>16</v>
      </c>
      <c r="I4" s="123" t="s">
        <v>17</v>
      </c>
      <c r="J4" s="123" t="s">
        <v>18</v>
      </c>
      <c r="K4" s="104" t="s">
        <v>19</v>
      </c>
      <c r="L4" s="104" t="s">
        <v>20</v>
      </c>
      <c r="M4" s="126"/>
      <c r="N4" s="126"/>
      <c r="O4" s="126"/>
      <c r="P4" s="126"/>
      <c r="Q4" s="126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4">
      <c r="A5" s="127">
        <v>1</v>
      </c>
      <c r="B5" s="55" t="s">
        <v>79</v>
      </c>
      <c r="C5" s="21"/>
      <c r="D5" s="128">
        <v>100</v>
      </c>
      <c r="E5" s="61">
        <f>'รายละเอียด 1.8.2 (สรุปหน่วยงาน)'!D$12</f>
        <v>4</v>
      </c>
      <c r="F5" s="61">
        <v>6</v>
      </c>
      <c r="G5" s="61">
        <f t="shared" ref="G5:G27" si="0">IFERROR(ROUND((E5/F5)*100,2),0)</f>
        <v>66.67</v>
      </c>
      <c r="H5" s="42">
        <f>IFERROR(ROUND((E5/F5)*100,2),0)</f>
        <v>66.67</v>
      </c>
      <c r="I5" s="59">
        <f t="shared" ref="I5:I27" si="1">IF(H5=0,0,IF(H5="N/A",1,IF(H5&lt;=M$7,1,IF(H5=N$7,2,IF(H5&lt;N$7,(((H5-M$7)/Q$5)+1),IF(H5=O$7,3,IF(H5&lt;O$7,(((H5-N$7)/Q$5)+2),IF(H5=P$7,4,IF(H5&lt;P$7,(((H5-O$7)/Q$5)+3),IF(H5&gt;=Q$7,5,IF(H5&lt;Q$7,(((H5-P$7)/Q$5)+4),0)))))))))))</f>
        <v>1</v>
      </c>
      <c r="J5" s="87" t="str">
        <f t="shared" ref="J5:J27" si="2">IF(I5=5,"ü","û")</f>
        <v>û</v>
      </c>
      <c r="K5" s="61">
        <v>66.67</v>
      </c>
      <c r="L5" s="46" t="s">
        <v>34</v>
      </c>
      <c r="M5" s="7" t="s">
        <v>10</v>
      </c>
      <c r="N5" s="7"/>
      <c r="O5" s="7"/>
      <c r="P5" s="7"/>
      <c r="Q5" s="22">
        <v>5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127">
        <v>2</v>
      </c>
      <c r="B6" s="55" t="s">
        <v>80</v>
      </c>
      <c r="C6" s="21"/>
      <c r="D6" s="128">
        <v>100</v>
      </c>
      <c r="E6" s="61">
        <f>'รายละเอียด 1.8.2 (สรุปหน่วยงาน)'!E$12</f>
        <v>4</v>
      </c>
      <c r="F6" s="61">
        <v>6</v>
      </c>
      <c r="G6" s="61">
        <f t="shared" si="0"/>
        <v>66.67</v>
      </c>
      <c r="H6" s="42">
        <f t="shared" ref="H6:H27" si="3">IFERROR(ROUND((E6/F6)*100,2),0)</f>
        <v>66.67</v>
      </c>
      <c r="I6" s="59">
        <f t="shared" si="1"/>
        <v>1</v>
      </c>
      <c r="J6" s="87" t="str">
        <f t="shared" si="2"/>
        <v>û</v>
      </c>
      <c r="K6" s="42">
        <v>66.67</v>
      </c>
      <c r="L6" s="46" t="s">
        <v>34</v>
      </c>
      <c r="M6" s="29" t="s">
        <v>22</v>
      </c>
      <c r="N6" s="30" t="s">
        <v>23</v>
      </c>
      <c r="O6" s="30" t="s">
        <v>24</v>
      </c>
      <c r="P6" s="30" t="s">
        <v>25</v>
      </c>
      <c r="Q6" s="30" t="s">
        <v>26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127">
        <v>3</v>
      </c>
      <c r="B7" s="55" t="s">
        <v>81</v>
      </c>
      <c r="C7" s="21"/>
      <c r="D7" s="128">
        <v>100</v>
      </c>
      <c r="E7" s="61">
        <f>'รายละเอียด 1.8.2 (สรุปหน่วยงาน)'!F$12</f>
        <v>4</v>
      </c>
      <c r="F7" s="61">
        <v>6</v>
      </c>
      <c r="G7" s="61">
        <f t="shared" si="0"/>
        <v>66.67</v>
      </c>
      <c r="H7" s="42">
        <f t="shared" si="3"/>
        <v>66.67</v>
      </c>
      <c r="I7" s="59">
        <f t="shared" si="1"/>
        <v>1</v>
      </c>
      <c r="J7" s="87" t="str">
        <f t="shared" si="2"/>
        <v>û</v>
      </c>
      <c r="K7" s="42">
        <v>66.67</v>
      </c>
      <c r="L7" s="46" t="s">
        <v>34</v>
      </c>
      <c r="M7" s="34">
        <v>80</v>
      </c>
      <c r="N7" s="35">
        <v>85</v>
      </c>
      <c r="O7" s="35">
        <v>90</v>
      </c>
      <c r="P7" s="35">
        <v>95</v>
      </c>
      <c r="Q7" s="35">
        <v>100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4">
      <c r="A8" s="127">
        <v>4</v>
      </c>
      <c r="B8" s="129" t="s">
        <v>82</v>
      </c>
      <c r="C8" s="21"/>
      <c r="D8" s="128">
        <v>100</v>
      </c>
      <c r="E8" s="61">
        <f>'รายละเอียด 1.8.2 (สรุปหน่วยงาน)'!G$12</f>
        <v>4</v>
      </c>
      <c r="F8" s="61">
        <v>6</v>
      </c>
      <c r="G8" s="61">
        <f t="shared" si="0"/>
        <v>66.67</v>
      </c>
      <c r="H8" s="42">
        <f t="shared" si="3"/>
        <v>66.67</v>
      </c>
      <c r="I8" s="59">
        <f t="shared" si="1"/>
        <v>1</v>
      </c>
      <c r="J8" s="87" t="str">
        <f t="shared" si="2"/>
        <v>û</v>
      </c>
      <c r="K8" s="42">
        <v>66.67</v>
      </c>
      <c r="L8" s="46" t="s">
        <v>34</v>
      </c>
      <c r="M8" s="78"/>
      <c r="N8" s="78"/>
      <c r="O8" s="78"/>
      <c r="P8" s="78"/>
      <c r="Q8" s="78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4" x14ac:dyDescent="0.4">
      <c r="A9" s="127">
        <v>5</v>
      </c>
      <c r="B9" s="129" t="s">
        <v>83</v>
      </c>
      <c r="C9" s="21"/>
      <c r="D9" s="128">
        <v>100</v>
      </c>
      <c r="E9" s="61">
        <f>'รายละเอียด 1.8.2 (สรุปหน่วยงาน)'!H$12</f>
        <v>4</v>
      </c>
      <c r="F9" s="61">
        <v>6</v>
      </c>
      <c r="G9" s="61">
        <f t="shared" si="0"/>
        <v>66.67</v>
      </c>
      <c r="H9" s="42">
        <f t="shared" si="3"/>
        <v>66.67</v>
      </c>
      <c r="I9" s="59">
        <f t="shared" si="1"/>
        <v>1</v>
      </c>
      <c r="J9" s="87" t="str">
        <f t="shared" si="2"/>
        <v>û</v>
      </c>
      <c r="K9" s="130">
        <v>66.67</v>
      </c>
      <c r="L9" s="61" t="s">
        <v>34</v>
      </c>
      <c r="M9" s="78"/>
      <c r="N9" s="78"/>
      <c r="O9" s="78"/>
      <c r="P9" s="78"/>
      <c r="Q9" s="78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4">
      <c r="A10" s="127">
        <v>6</v>
      </c>
      <c r="B10" s="129" t="s">
        <v>84</v>
      </c>
      <c r="C10" s="21"/>
      <c r="D10" s="128">
        <v>100</v>
      </c>
      <c r="E10" s="61">
        <f>'รายละเอียด 1.8.2 (สรุปหน่วยงาน)'!I$12</f>
        <v>4</v>
      </c>
      <c r="F10" s="61">
        <v>6</v>
      </c>
      <c r="G10" s="61">
        <f t="shared" si="0"/>
        <v>66.67</v>
      </c>
      <c r="H10" s="42">
        <f t="shared" si="3"/>
        <v>66.67</v>
      </c>
      <c r="I10" s="59">
        <f t="shared" si="1"/>
        <v>1</v>
      </c>
      <c r="J10" s="87" t="str">
        <f t="shared" si="2"/>
        <v>û</v>
      </c>
      <c r="K10" s="42">
        <v>50</v>
      </c>
      <c r="L10" s="46" t="s">
        <v>34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127">
        <v>7</v>
      </c>
      <c r="B11" s="55" t="s">
        <v>85</v>
      </c>
      <c r="C11" s="21"/>
      <c r="D11" s="128">
        <v>100</v>
      </c>
      <c r="E11" s="61">
        <f>'รายละเอียด 1.8.2 (สรุปหน่วยงาน)'!J$12</f>
        <v>4</v>
      </c>
      <c r="F11" s="61">
        <v>6</v>
      </c>
      <c r="G11" s="61">
        <f t="shared" si="0"/>
        <v>66.67</v>
      </c>
      <c r="H11" s="42">
        <f t="shared" si="3"/>
        <v>66.67</v>
      </c>
      <c r="I11" s="59">
        <f t="shared" si="1"/>
        <v>1</v>
      </c>
      <c r="J11" s="87" t="str">
        <f t="shared" si="2"/>
        <v>û</v>
      </c>
      <c r="K11" s="61">
        <v>66.67</v>
      </c>
      <c r="L11" s="46" t="s">
        <v>34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127">
        <v>8</v>
      </c>
      <c r="B12" s="131" t="s">
        <v>86</v>
      </c>
      <c r="C12" s="21"/>
      <c r="D12" s="128">
        <v>100</v>
      </c>
      <c r="E12" s="61">
        <f>'รายละเอียด 1.8.2 (สรุปหน่วยงาน)'!K$12</f>
        <v>4</v>
      </c>
      <c r="F12" s="61">
        <v>6</v>
      </c>
      <c r="G12" s="61">
        <f t="shared" si="0"/>
        <v>66.67</v>
      </c>
      <c r="H12" s="42">
        <f t="shared" si="3"/>
        <v>66.67</v>
      </c>
      <c r="I12" s="59">
        <f t="shared" si="1"/>
        <v>1</v>
      </c>
      <c r="J12" s="87" t="str">
        <f t="shared" si="2"/>
        <v>û</v>
      </c>
      <c r="K12" s="61">
        <v>66.67</v>
      </c>
      <c r="L12" s="46" t="s">
        <v>34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127">
        <v>9</v>
      </c>
      <c r="B13" s="69" t="s">
        <v>87</v>
      </c>
      <c r="C13" s="21"/>
      <c r="D13" s="128">
        <v>100</v>
      </c>
      <c r="E13" s="61">
        <f>'รายละเอียด 1.8.2 (สรุปหน่วยงาน)'!L$12</f>
        <v>4</v>
      </c>
      <c r="F13" s="61">
        <v>6</v>
      </c>
      <c r="G13" s="61">
        <f t="shared" si="0"/>
        <v>66.67</v>
      </c>
      <c r="H13" s="42">
        <f t="shared" si="3"/>
        <v>66.67</v>
      </c>
      <c r="I13" s="59">
        <f t="shared" si="1"/>
        <v>1</v>
      </c>
      <c r="J13" s="87" t="str">
        <f t="shared" si="2"/>
        <v>û</v>
      </c>
      <c r="K13" s="42">
        <v>66.67</v>
      </c>
      <c r="L13" s="46" t="s">
        <v>34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4" x14ac:dyDescent="0.4">
      <c r="A14" s="127">
        <v>10</v>
      </c>
      <c r="B14" s="131" t="s">
        <v>88</v>
      </c>
      <c r="C14" s="21"/>
      <c r="D14" s="128">
        <v>100</v>
      </c>
      <c r="E14" s="61">
        <f>'รายละเอียด 1.8.2 (สรุปหน่วยงาน)'!M$12</f>
        <v>4</v>
      </c>
      <c r="F14" s="61">
        <v>6</v>
      </c>
      <c r="G14" s="61">
        <f t="shared" si="0"/>
        <v>66.67</v>
      </c>
      <c r="H14" s="42">
        <f t="shared" si="3"/>
        <v>66.67</v>
      </c>
      <c r="I14" s="59">
        <f t="shared" si="1"/>
        <v>1</v>
      </c>
      <c r="J14" s="87" t="str">
        <f t="shared" si="2"/>
        <v>û</v>
      </c>
      <c r="K14" s="132">
        <v>66.67</v>
      </c>
      <c r="L14" s="46" t="s">
        <v>34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127">
        <v>11</v>
      </c>
      <c r="B15" s="131" t="s">
        <v>89</v>
      </c>
      <c r="C15" s="21"/>
      <c r="D15" s="128">
        <v>100</v>
      </c>
      <c r="E15" s="61">
        <f>'รายละเอียด 1.8.2 (สรุปหน่วยงาน)'!N$12</f>
        <v>4</v>
      </c>
      <c r="F15" s="61">
        <v>6</v>
      </c>
      <c r="G15" s="61">
        <f t="shared" si="0"/>
        <v>66.67</v>
      </c>
      <c r="H15" s="42">
        <f t="shared" si="3"/>
        <v>66.67</v>
      </c>
      <c r="I15" s="59">
        <f t="shared" si="1"/>
        <v>1</v>
      </c>
      <c r="J15" s="87" t="str">
        <f t="shared" si="2"/>
        <v>û</v>
      </c>
      <c r="K15" s="42">
        <v>66.67</v>
      </c>
      <c r="L15" s="46" t="s">
        <v>34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127">
        <v>12</v>
      </c>
      <c r="B16" s="131" t="s">
        <v>90</v>
      </c>
      <c r="C16" s="21"/>
      <c r="D16" s="128">
        <v>100</v>
      </c>
      <c r="E16" s="61">
        <f>'รายละเอียด 1.8.2 (สรุปหน่วยงาน)'!O$12</f>
        <v>4</v>
      </c>
      <c r="F16" s="61">
        <v>6</v>
      </c>
      <c r="G16" s="61">
        <f t="shared" si="0"/>
        <v>66.67</v>
      </c>
      <c r="H16" s="42">
        <f t="shared" si="3"/>
        <v>66.67</v>
      </c>
      <c r="I16" s="59">
        <f t="shared" si="1"/>
        <v>1</v>
      </c>
      <c r="J16" s="87" t="str">
        <f t="shared" si="2"/>
        <v>û</v>
      </c>
      <c r="K16" s="42">
        <v>66.67</v>
      </c>
      <c r="L16" s="46" t="s">
        <v>34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127">
        <v>13</v>
      </c>
      <c r="B17" s="55" t="s">
        <v>91</v>
      </c>
      <c r="C17" s="21"/>
      <c r="D17" s="128">
        <v>100</v>
      </c>
      <c r="E17" s="61">
        <f>'รายละเอียด 1.8.2 (สรุปหน่วยงาน)'!P$12</f>
        <v>4</v>
      </c>
      <c r="F17" s="61">
        <v>6</v>
      </c>
      <c r="G17" s="61">
        <f t="shared" si="0"/>
        <v>66.67</v>
      </c>
      <c r="H17" s="42">
        <f t="shared" si="3"/>
        <v>66.67</v>
      </c>
      <c r="I17" s="59">
        <f t="shared" si="1"/>
        <v>1</v>
      </c>
      <c r="J17" s="87" t="str">
        <f t="shared" si="2"/>
        <v>û</v>
      </c>
      <c r="K17" s="61">
        <v>66.67</v>
      </c>
      <c r="L17" s="46" t="s">
        <v>34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127">
        <v>14</v>
      </c>
      <c r="B18" s="55" t="s">
        <v>92</v>
      </c>
      <c r="C18" s="21"/>
      <c r="D18" s="128">
        <v>100</v>
      </c>
      <c r="E18" s="61">
        <f>'รายละเอียด 1.8.2 (สรุปหน่วยงาน)'!Q$12</f>
        <v>4</v>
      </c>
      <c r="F18" s="61">
        <v>6</v>
      </c>
      <c r="G18" s="61">
        <f t="shared" si="0"/>
        <v>66.67</v>
      </c>
      <c r="H18" s="42">
        <f t="shared" si="3"/>
        <v>66.67</v>
      </c>
      <c r="I18" s="59">
        <f t="shared" si="1"/>
        <v>1</v>
      </c>
      <c r="J18" s="87" t="str">
        <f t="shared" si="2"/>
        <v>û</v>
      </c>
      <c r="K18" s="61">
        <v>66.67</v>
      </c>
      <c r="L18" s="46" t="s">
        <v>34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48" x14ac:dyDescent="0.4">
      <c r="A19" s="133">
        <v>15</v>
      </c>
      <c r="B19" s="69" t="s">
        <v>93</v>
      </c>
      <c r="C19" s="21"/>
      <c r="D19" s="128">
        <v>100</v>
      </c>
      <c r="E19" s="61">
        <f>'รายละเอียด 1.8.2 (สรุปหน่วยงาน)'!R$12</f>
        <v>4</v>
      </c>
      <c r="F19" s="61">
        <v>6</v>
      </c>
      <c r="G19" s="61">
        <f t="shared" si="0"/>
        <v>66.67</v>
      </c>
      <c r="H19" s="42">
        <f t="shared" si="3"/>
        <v>66.67</v>
      </c>
      <c r="I19" s="59">
        <f t="shared" si="1"/>
        <v>1</v>
      </c>
      <c r="J19" s="87" t="str">
        <f t="shared" si="2"/>
        <v>û</v>
      </c>
      <c r="K19" s="134">
        <v>28.78</v>
      </c>
      <c r="L19" s="135" t="s">
        <v>94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x14ac:dyDescent="0.4">
      <c r="A20" s="133">
        <v>16</v>
      </c>
      <c r="B20" s="69" t="s">
        <v>95</v>
      </c>
      <c r="C20" s="21"/>
      <c r="D20" s="128">
        <v>100</v>
      </c>
      <c r="E20" s="61">
        <f>'รายละเอียด 1.8.2 (สรุปหน่วยงาน)'!S$12</f>
        <v>4</v>
      </c>
      <c r="F20" s="61">
        <v>6</v>
      </c>
      <c r="G20" s="61">
        <f t="shared" si="0"/>
        <v>66.67</v>
      </c>
      <c r="H20" s="42">
        <f t="shared" si="3"/>
        <v>66.67</v>
      </c>
      <c r="I20" s="59">
        <f t="shared" si="1"/>
        <v>1</v>
      </c>
      <c r="J20" s="87" t="str">
        <f t="shared" si="2"/>
        <v>û</v>
      </c>
      <c r="K20" s="42">
        <v>66.67</v>
      </c>
      <c r="L20" s="46" t="s">
        <v>34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3.25" customHeight="1" x14ac:dyDescent="0.4">
      <c r="A21" s="133">
        <v>17</v>
      </c>
      <c r="B21" s="69" t="s">
        <v>96</v>
      </c>
      <c r="C21" s="21"/>
      <c r="D21" s="128">
        <v>100</v>
      </c>
      <c r="E21" s="61">
        <f>'รายละเอียด 1.8.2 (สรุปหน่วยงาน)'!T$12</f>
        <v>4</v>
      </c>
      <c r="F21" s="61">
        <v>6</v>
      </c>
      <c r="G21" s="61">
        <f t="shared" si="0"/>
        <v>66.67</v>
      </c>
      <c r="H21" s="42">
        <f t="shared" si="3"/>
        <v>66.67</v>
      </c>
      <c r="I21" s="59">
        <f t="shared" si="1"/>
        <v>1</v>
      </c>
      <c r="J21" s="87" t="str">
        <f t="shared" si="2"/>
        <v>û</v>
      </c>
      <c r="K21" s="61">
        <v>66.67</v>
      </c>
      <c r="L21" s="46" t="s">
        <v>34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3.25" customHeight="1" x14ac:dyDescent="0.4">
      <c r="A22" s="133">
        <v>18</v>
      </c>
      <c r="B22" s="69" t="s">
        <v>97</v>
      </c>
      <c r="C22" s="21"/>
      <c r="D22" s="128">
        <v>100</v>
      </c>
      <c r="E22" s="61">
        <f>'รายละเอียด 1.8.2 (สรุปหน่วยงาน)'!U$12</f>
        <v>4</v>
      </c>
      <c r="F22" s="61">
        <v>6</v>
      </c>
      <c r="G22" s="61">
        <f t="shared" si="0"/>
        <v>66.67</v>
      </c>
      <c r="H22" s="42">
        <f t="shared" si="3"/>
        <v>66.67</v>
      </c>
      <c r="I22" s="59">
        <f t="shared" si="1"/>
        <v>1</v>
      </c>
      <c r="J22" s="87" t="str">
        <f t="shared" si="2"/>
        <v>û</v>
      </c>
      <c r="K22" s="42">
        <v>66.67</v>
      </c>
      <c r="L22" s="46" t="s">
        <v>34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48" x14ac:dyDescent="0.4">
      <c r="A23" s="133">
        <v>19</v>
      </c>
      <c r="B23" s="131" t="s">
        <v>98</v>
      </c>
      <c r="C23" s="21"/>
      <c r="D23" s="128">
        <v>100</v>
      </c>
      <c r="E23" s="61">
        <f>'รายละเอียด 1.8.2 (สรุปหน่วยงาน)'!V$12</f>
        <v>4</v>
      </c>
      <c r="F23" s="61">
        <v>6</v>
      </c>
      <c r="G23" s="61">
        <f t="shared" si="0"/>
        <v>66.67</v>
      </c>
      <c r="H23" s="42">
        <f t="shared" si="3"/>
        <v>66.67</v>
      </c>
      <c r="I23" s="59">
        <f t="shared" si="1"/>
        <v>1</v>
      </c>
      <c r="J23" s="87" t="str">
        <f t="shared" si="2"/>
        <v>û</v>
      </c>
      <c r="K23" s="136">
        <v>100</v>
      </c>
      <c r="L23" s="135" t="s">
        <v>94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4" customHeight="1" x14ac:dyDescent="0.4">
      <c r="A24" s="127">
        <v>20</v>
      </c>
      <c r="B24" s="69" t="s">
        <v>99</v>
      </c>
      <c r="C24" s="21"/>
      <c r="D24" s="128">
        <v>100</v>
      </c>
      <c r="E24" s="61">
        <f>'รายละเอียด 1.8.2 (สรุปหน่วยงาน)'!W$12</f>
        <v>4</v>
      </c>
      <c r="F24" s="61">
        <v>6</v>
      </c>
      <c r="G24" s="61">
        <f t="shared" si="0"/>
        <v>66.67</v>
      </c>
      <c r="H24" s="42">
        <f t="shared" si="3"/>
        <v>66.67</v>
      </c>
      <c r="I24" s="59">
        <f t="shared" si="1"/>
        <v>1</v>
      </c>
      <c r="J24" s="87" t="str">
        <f t="shared" si="2"/>
        <v>û</v>
      </c>
      <c r="K24" s="42">
        <v>66.67</v>
      </c>
      <c r="L24" s="46" t="s">
        <v>34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3.25" customHeight="1" x14ac:dyDescent="0.4">
      <c r="A25" s="127">
        <v>21</v>
      </c>
      <c r="B25" s="55" t="s">
        <v>100</v>
      </c>
      <c r="C25" s="21"/>
      <c r="D25" s="128">
        <v>100</v>
      </c>
      <c r="E25" s="61">
        <f>'รายละเอียด 1.8.2 (สรุปหน่วยงาน)'!X$12</f>
        <v>4</v>
      </c>
      <c r="F25" s="61">
        <v>6</v>
      </c>
      <c r="G25" s="61">
        <f t="shared" si="0"/>
        <v>66.67</v>
      </c>
      <c r="H25" s="42">
        <f t="shared" si="3"/>
        <v>66.67</v>
      </c>
      <c r="I25" s="59">
        <f t="shared" si="1"/>
        <v>1</v>
      </c>
      <c r="J25" s="87" t="str">
        <f t="shared" si="2"/>
        <v>û</v>
      </c>
      <c r="K25" s="42">
        <v>66.67</v>
      </c>
      <c r="L25" s="46" t="s">
        <v>34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3.25" customHeight="1" x14ac:dyDescent="0.4">
      <c r="A26" s="127">
        <v>22</v>
      </c>
      <c r="B26" s="55" t="s">
        <v>101</v>
      </c>
      <c r="C26" s="21"/>
      <c r="D26" s="128">
        <v>100</v>
      </c>
      <c r="E26" s="61">
        <f>'รายละเอียด 1.8.2 (สรุปหน่วยงาน)'!Y$12</f>
        <v>4</v>
      </c>
      <c r="F26" s="61">
        <v>6</v>
      </c>
      <c r="G26" s="61">
        <f t="shared" si="0"/>
        <v>66.67</v>
      </c>
      <c r="H26" s="42">
        <f t="shared" si="3"/>
        <v>66.67</v>
      </c>
      <c r="I26" s="59">
        <f t="shared" si="1"/>
        <v>1</v>
      </c>
      <c r="J26" s="87" t="str">
        <f t="shared" si="2"/>
        <v>û</v>
      </c>
      <c r="K26" s="42">
        <v>66.67</v>
      </c>
      <c r="L26" s="46" t="s">
        <v>34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3.25" customHeight="1" x14ac:dyDescent="0.4">
      <c r="A27" s="127">
        <v>23</v>
      </c>
      <c r="B27" s="137" t="s">
        <v>102</v>
      </c>
      <c r="C27" s="21"/>
      <c r="D27" s="128">
        <v>100</v>
      </c>
      <c r="E27" s="61">
        <f>'รายละเอียด 1.8.2 (สรุปหน่วยงาน)'!Z$12</f>
        <v>4</v>
      </c>
      <c r="F27" s="61">
        <v>6</v>
      </c>
      <c r="G27" s="61">
        <f t="shared" si="0"/>
        <v>66.67</v>
      </c>
      <c r="H27" s="42">
        <f t="shared" si="3"/>
        <v>66.67</v>
      </c>
      <c r="I27" s="59">
        <f t="shared" si="1"/>
        <v>1</v>
      </c>
      <c r="J27" s="87" t="str">
        <f t="shared" si="2"/>
        <v>û</v>
      </c>
      <c r="K27" s="42">
        <v>66.67</v>
      </c>
      <c r="L27" s="46" t="s">
        <v>34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4" customHeight="1" x14ac:dyDescent="0.4">
      <c r="A28" s="78"/>
      <c r="B28" s="7"/>
      <c r="C28" s="7"/>
      <c r="D28" s="138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4" customHeight="1" x14ac:dyDescent="0.4">
      <c r="A29" s="7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4" customHeight="1" x14ac:dyDescent="0.4">
      <c r="A30" s="7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4">
      <c r="A31" s="7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7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4" customHeight="1" x14ac:dyDescent="0.4">
      <c r="A33" s="7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7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7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78" t="str">
        <f t="shared" ref="A36:B51" si="4">A4</f>
        <v>ลำดับ</v>
      </c>
      <c r="B36" s="7" t="str">
        <f t="shared" si="4"/>
        <v>หน่วยงาน</v>
      </c>
      <c r="C36" s="7" t="s">
        <v>12</v>
      </c>
      <c r="D36" s="7" t="str">
        <f t="shared" ref="D36:F51" si="5">D4</f>
        <v>เป้าหมาย</v>
      </c>
      <c r="E36" s="139" t="s">
        <v>103</v>
      </c>
      <c r="F36" s="124" t="s">
        <v>104</v>
      </c>
      <c r="G36" s="140"/>
      <c r="H36" s="7" t="str">
        <f t="shared" ref="H36:H59" si="6">H4</f>
        <v>คิดเป็นร้อยละ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78">
        <f t="shared" si="4"/>
        <v>1</v>
      </c>
      <c r="B37" s="7" t="str">
        <f t="shared" si="4"/>
        <v>1) คณะครุศาสตร์</v>
      </c>
      <c r="C37" s="7" t="s">
        <v>105</v>
      </c>
      <c r="D37" s="22">
        <f t="shared" si="5"/>
        <v>100</v>
      </c>
      <c r="E37" s="7">
        <f t="shared" si="5"/>
        <v>4</v>
      </c>
      <c r="F37" s="7">
        <f t="shared" si="5"/>
        <v>6</v>
      </c>
      <c r="G37" s="7"/>
      <c r="H37" s="22">
        <f t="shared" si="6"/>
        <v>66.67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78">
        <f t="shared" si="4"/>
        <v>2</v>
      </c>
      <c r="B38" s="7" t="str">
        <f t="shared" si="4"/>
        <v>2) คณะวิทยาศาสตร์และเทคโนโลยี</v>
      </c>
      <c r="C38" s="7" t="s">
        <v>106</v>
      </c>
      <c r="D38" s="22">
        <f t="shared" si="5"/>
        <v>100</v>
      </c>
      <c r="E38" s="7">
        <f t="shared" si="5"/>
        <v>4</v>
      </c>
      <c r="F38" s="7">
        <f t="shared" si="5"/>
        <v>6</v>
      </c>
      <c r="G38" s="7"/>
      <c r="H38" s="22">
        <f t="shared" si="6"/>
        <v>66.67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78">
        <f t="shared" si="4"/>
        <v>3</v>
      </c>
      <c r="B39" s="7" t="str">
        <f t="shared" si="4"/>
        <v>3) คณะมนุษยศาสตร์และสังคมศาสตร์</v>
      </c>
      <c r="C39" s="7" t="s">
        <v>107</v>
      </c>
      <c r="D39" s="22">
        <f t="shared" si="5"/>
        <v>100</v>
      </c>
      <c r="E39" s="7">
        <f t="shared" si="5"/>
        <v>4</v>
      </c>
      <c r="F39" s="7">
        <f t="shared" si="5"/>
        <v>6</v>
      </c>
      <c r="G39" s="7"/>
      <c r="H39" s="22">
        <f t="shared" si="6"/>
        <v>66.67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78">
        <f t="shared" si="4"/>
        <v>4</v>
      </c>
      <c r="B40" s="7" t="str">
        <f t="shared" si="4"/>
        <v>4) คณะวิทยาการจัดการ</v>
      </c>
      <c r="C40" s="7" t="s">
        <v>108</v>
      </c>
      <c r="D40" s="22">
        <f t="shared" si="5"/>
        <v>100</v>
      </c>
      <c r="E40" s="7">
        <f t="shared" si="5"/>
        <v>4</v>
      </c>
      <c r="F40" s="7">
        <f t="shared" si="5"/>
        <v>6</v>
      </c>
      <c r="G40" s="7"/>
      <c r="H40" s="22">
        <f t="shared" si="6"/>
        <v>66.67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78">
        <f t="shared" si="4"/>
        <v>5</v>
      </c>
      <c r="B41" s="7" t="str">
        <f t="shared" si="4"/>
        <v>5) คณะเทคโนโลยีอุตสาหกรรม</v>
      </c>
      <c r="C41" s="7" t="s">
        <v>109</v>
      </c>
      <c r="D41" s="22">
        <f t="shared" si="5"/>
        <v>100</v>
      </c>
      <c r="E41" s="7">
        <f t="shared" si="5"/>
        <v>4</v>
      </c>
      <c r="F41" s="7">
        <f t="shared" si="5"/>
        <v>6</v>
      </c>
      <c r="G41" s="7"/>
      <c r="H41" s="22">
        <f t="shared" si="6"/>
        <v>66.67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78">
        <f t="shared" si="4"/>
        <v>6</v>
      </c>
      <c r="B42" s="7" t="str">
        <f t="shared" si="4"/>
        <v>6) คณะศิลปกรรมศาสตร์</v>
      </c>
      <c r="C42" s="7" t="s">
        <v>110</v>
      </c>
      <c r="D42" s="22">
        <f t="shared" si="5"/>
        <v>100</v>
      </c>
      <c r="E42" s="7">
        <f t="shared" si="5"/>
        <v>4</v>
      </c>
      <c r="F42" s="7">
        <f t="shared" si="5"/>
        <v>6</v>
      </c>
      <c r="G42" s="7"/>
      <c r="H42" s="22">
        <f t="shared" si="6"/>
        <v>66.67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78">
        <f t="shared" si="4"/>
        <v>7</v>
      </c>
      <c r="B43" s="7" t="str">
        <f t="shared" si="4"/>
        <v>7)  บัณฑิตวิทยาลัย</v>
      </c>
      <c r="C43" s="7" t="s">
        <v>111</v>
      </c>
      <c r="D43" s="22">
        <f t="shared" si="5"/>
        <v>100</v>
      </c>
      <c r="E43" s="7">
        <f t="shared" si="5"/>
        <v>4</v>
      </c>
      <c r="F43" s="7">
        <f t="shared" si="5"/>
        <v>6</v>
      </c>
      <c r="G43" s="7"/>
      <c r="H43" s="22">
        <f t="shared" si="6"/>
        <v>66.67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78">
        <f t="shared" si="4"/>
        <v>8</v>
      </c>
      <c r="B44" s="7" t="str">
        <f t="shared" si="4"/>
        <v>8)  วิทยาลัยนวัตกรรมและการจัดการ</v>
      </c>
      <c r="C44" s="7" t="s">
        <v>112</v>
      </c>
      <c r="D44" s="22">
        <f t="shared" si="5"/>
        <v>100</v>
      </c>
      <c r="E44" s="7">
        <f t="shared" si="5"/>
        <v>4</v>
      </c>
      <c r="F44" s="7">
        <f t="shared" si="5"/>
        <v>6</v>
      </c>
      <c r="G44" s="7"/>
      <c r="H44" s="22">
        <f t="shared" si="6"/>
        <v>66.67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78">
        <f t="shared" si="4"/>
        <v>9</v>
      </c>
      <c r="B45" s="7" t="str">
        <f t="shared" si="4"/>
        <v>9) วิทยาลัยพยาบาลและสุขภาพ</v>
      </c>
      <c r="C45" s="7" t="s">
        <v>113</v>
      </c>
      <c r="D45" s="22">
        <f t="shared" si="5"/>
        <v>100</v>
      </c>
      <c r="E45" s="7">
        <f t="shared" si="5"/>
        <v>4</v>
      </c>
      <c r="F45" s="7">
        <f t="shared" si="5"/>
        <v>6</v>
      </c>
      <c r="G45" s="7"/>
      <c r="H45" s="22">
        <f t="shared" si="6"/>
        <v>66.67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78">
        <f t="shared" si="4"/>
        <v>10</v>
      </c>
      <c r="B46" s="7" t="str">
        <f t="shared" si="4"/>
        <v>11) วิทยาลัยโลจิสติกส์และซัพพลายเชน</v>
      </c>
      <c r="C46" s="7" t="s">
        <v>114</v>
      </c>
      <c r="D46" s="22">
        <f t="shared" si="5"/>
        <v>100</v>
      </c>
      <c r="E46" s="7">
        <f t="shared" si="5"/>
        <v>4</v>
      </c>
      <c r="F46" s="7">
        <f t="shared" si="5"/>
        <v>6</v>
      </c>
      <c r="G46" s="7"/>
      <c r="H46" s="22">
        <f t="shared" si="6"/>
        <v>66.67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78">
        <f t="shared" si="4"/>
        <v>11</v>
      </c>
      <c r="B47" s="7" t="str">
        <f t="shared" si="4"/>
        <v>12) วิทยาลัยสถาปัตยกรรมศาสตร์</v>
      </c>
      <c r="C47" s="7" t="s">
        <v>115</v>
      </c>
      <c r="D47" s="22">
        <f t="shared" si="5"/>
        <v>100</v>
      </c>
      <c r="E47" s="7">
        <f t="shared" si="5"/>
        <v>4</v>
      </c>
      <c r="F47" s="7">
        <f t="shared" si="5"/>
        <v>6</v>
      </c>
      <c r="G47" s="7"/>
      <c r="H47" s="22">
        <f t="shared" si="6"/>
        <v>66.67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78">
        <f t="shared" si="4"/>
        <v>12</v>
      </c>
      <c r="B48" s="7" t="str">
        <f t="shared" si="4"/>
        <v>13)  วิทยาลัยการเมืองและการปกครอง</v>
      </c>
      <c r="C48" s="7" t="s">
        <v>116</v>
      </c>
      <c r="D48" s="22">
        <f t="shared" si="5"/>
        <v>100</v>
      </c>
      <c r="E48" s="7">
        <f t="shared" si="5"/>
        <v>4</v>
      </c>
      <c r="F48" s="7">
        <f t="shared" si="5"/>
        <v>6</v>
      </c>
      <c r="G48" s="7"/>
      <c r="H48" s="22">
        <f t="shared" si="6"/>
        <v>66.67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78">
        <f t="shared" si="4"/>
        <v>13</v>
      </c>
      <c r="B49" s="7" t="str">
        <f t="shared" si="4"/>
        <v>14) วิทยาลัยการจัดการอุตสาหกรรมบริการ</v>
      </c>
      <c r="C49" s="7" t="s">
        <v>117</v>
      </c>
      <c r="D49" s="22">
        <f t="shared" si="5"/>
        <v>100</v>
      </c>
      <c r="E49" s="7">
        <f t="shared" si="5"/>
        <v>4</v>
      </c>
      <c r="F49" s="7">
        <f t="shared" si="5"/>
        <v>6</v>
      </c>
      <c r="G49" s="7"/>
      <c r="H49" s="22">
        <f t="shared" si="6"/>
        <v>66.67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78">
        <f t="shared" si="4"/>
        <v>14</v>
      </c>
      <c r="B50" s="7" t="str">
        <f t="shared" si="4"/>
        <v>15) วิทยาลัยนิเทศศาสตร์</v>
      </c>
      <c r="C50" s="7" t="s">
        <v>118</v>
      </c>
      <c r="D50" s="22">
        <f t="shared" si="5"/>
        <v>100</v>
      </c>
      <c r="E50" s="7">
        <f t="shared" si="5"/>
        <v>4</v>
      </c>
      <c r="F50" s="7">
        <f t="shared" si="5"/>
        <v>6</v>
      </c>
      <c r="G50" s="7"/>
      <c r="H50" s="22">
        <f t="shared" si="6"/>
        <v>66.67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78">
        <f t="shared" si="4"/>
        <v>15</v>
      </c>
      <c r="B51" s="7" t="str">
        <f t="shared" si="4"/>
        <v>17) สำนักงานอธิการบดี</v>
      </c>
      <c r="C51" s="7" t="s">
        <v>119</v>
      </c>
      <c r="D51" s="22">
        <f t="shared" si="5"/>
        <v>100</v>
      </c>
      <c r="E51" s="7">
        <f t="shared" si="5"/>
        <v>4</v>
      </c>
      <c r="F51" s="7">
        <f t="shared" si="5"/>
        <v>6</v>
      </c>
      <c r="G51" s="7"/>
      <c r="H51" s="22">
        <f t="shared" si="6"/>
        <v>66.67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78">
        <f t="shared" ref="A52:B59" si="7">A20</f>
        <v>16</v>
      </c>
      <c r="B52" s="7" t="str">
        <f t="shared" si="7"/>
        <v>18) สำนักวิทยบริการและเทคโนโลยีฯ</v>
      </c>
      <c r="C52" s="7" t="s">
        <v>120</v>
      </c>
      <c r="D52" s="22">
        <f t="shared" ref="D52:F59" si="8">D20</f>
        <v>100</v>
      </c>
      <c r="E52" s="7">
        <f t="shared" si="8"/>
        <v>4</v>
      </c>
      <c r="F52" s="7">
        <f t="shared" si="8"/>
        <v>6</v>
      </c>
      <c r="G52" s="7"/>
      <c r="H52" s="22">
        <f t="shared" si="6"/>
        <v>66.67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78">
        <f t="shared" si="7"/>
        <v>17</v>
      </c>
      <c r="B53" s="7" t="str">
        <f t="shared" si="7"/>
        <v>19) สำนักศิลปะและวัฒนธรรม</v>
      </c>
      <c r="C53" s="7" t="s">
        <v>121</v>
      </c>
      <c r="D53" s="22">
        <f t="shared" si="8"/>
        <v>100</v>
      </c>
      <c r="E53" s="7">
        <f t="shared" si="8"/>
        <v>4</v>
      </c>
      <c r="F53" s="7">
        <f t="shared" si="8"/>
        <v>6</v>
      </c>
      <c r="G53" s="7"/>
      <c r="H53" s="22">
        <f t="shared" si="6"/>
        <v>66.67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78">
        <f t="shared" si="7"/>
        <v>18</v>
      </c>
      <c r="B54" s="7" t="str">
        <f t="shared" si="7"/>
        <v>20) สถาบันวิจัยและพัฒนา</v>
      </c>
      <c r="C54" s="7" t="s">
        <v>122</v>
      </c>
      <c r="D54" s="22">
        <f t="shared" si="8"/>
        <v>100</v>
      </c>
      <c r="E54" s="7">
        <f t="shared" si="8"/>
        <v>4</v>
      </c>
      <c r="F54" s="7">
        <f t="shared" si="8"/>
        <v>6</v>
      </c>
      <c r="G54" s="7"/>
      <c r="H54" s="22">
        <f t="shared" si="6"/>
        <v>66.67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78">
        <f t="shared" si="7"/>
        <v>19</v>
      </c>
      <c r="B55" s="7" t="str">
        <f t="shared" si="7"/>
        <v>21) สำนักวิชาการศึกษาทั่วไปฯ</v>
      </c>
      <c r="C55" s="7" t="s">
        <v>123</v>
      </c>
      <c r="D55" s="22">
        <f t="shared" si="8"/>
        <v>100</v>
      </c>
      <c r="E55" s="7">
        <f t="shared" si="8"/>
        <v>4</v>
      </c>
      <c r="F55" s="7">
        <f t="shared" si="8"/>
        <v>6</v>
      </c>
      <c r="G55" s="7"/>
      <c r="H55" s="22">
        <f t="shared" si="6"/>
        <v>66.67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78">
        <f t="shared" si="7"/>
        <v>20</v>
      </c>
      <c r="B56" s="7" t="str">
        <f t="shared" si="7"/>
        <v>22) สสสร.</v>
      </c>
      <c r="C56" s="7" t="s">
        <v>124</v>
      </c>
      <c r="D56" s="22">
        <f t="shared" si="8"/>
        <v>100</v>
      </c>
      <c r="E56" s="7">
        <f t="shared" si="8"/>
        <v>4</v>
      </c>
      <c r="F56" s="7">
        <f t="shared" si="8"/>
        <v>6</v>
      </c>
      <c r="G56" s="7"/>
      <c r="H56" s="22">
        <f t="shared" si="6"/>
        <v>66.67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78">
        <f t="shared" si="7"/>
        <v>21</v>
      </c>
      <c r="B57" s="7" t="str">
        <f t="shared" si="7"/>
        <v>23) หน่วยงานตรวจสอบภายใน</v>
      </c>
      <c r="C57" s="7" t="s">
        <v>125</v>
      </c>
      <c r="D57" s="22">
        <f t="shared" si="8"/>
        <v>100</v>
      </c>
      <c r="E57" s="7">
        <f t="shared" si="8"/>
        <v>4</v>
      </c>
      <c r="F57" s="7">
        <f t="shared" si="8"/>
        <v>6</v>
      </c>
      <c r="G57" s="7"/>
      <c r="H57" s="22">
        <f t="shared" si="6"/>
        <v>66.67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78">
        <f t="shared" si="7"/>
        <v>22</v>
      </c>
      <c r="B58" s="7" t="str">
        <f t="shared" si="7"/>
        <v>24) สำนักทรัพย์สินและรายได้</v>
      </c>
      <c r="C58" s="7" t="s">
        <v>126</v>
      </c>
      <c r="D58" s="22">
        <f t="shared" si="8"/>
        <v>100</v>
      </c>
      <c r="E58" s="7">
        <f t="shared" si="8"/>
        <v>4</v>
      </c>
      <c r="F58" s="7">
        <f t="shared" si="8"/>
        <v>6</v>
      </c>
      <c r="G58" s="7"/>
      <c r="H58" s="22">
        <f t="shared" si="6"/>
        <v>66.67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78">
        <f t="shared" si="7"/>
        <v>23</v>
      </c>
      <c r="B59" s="7" t="str">
        <f t="shared" si="7"/>
        <v>25) โรงเรียนสาธิต</v>
      </c>
      <c r="C59" s="7" t="s">
        <v>127</v>
      </c>
      <c r="D59" s="22">
        <f t="shared" si="8"/>
        <v>100</v>
      </c>
      <c r="E59" s="7">
        <f t="shared" si="8"/>
        <v>4</v>
      </c>
      <c r="F59" s="7">
        <f t="shared" si="8"/>
        <v>6</v>
      </c>
      <c r="G59" s="7"/>
      <c r="H59" s="22">
        <f t="shared" si="6"/>
        <v>66.67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7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7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7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7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7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7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7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7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7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7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7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7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7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7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7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7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7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7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7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7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7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7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7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7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7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7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7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7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7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7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7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7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7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7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7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7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7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7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7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7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7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7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7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7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7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7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7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7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7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7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7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7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7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7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7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7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7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7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7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7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7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7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7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7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7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7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7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7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7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78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78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78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78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7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78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78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78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78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78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78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78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78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78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6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6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4">
      <c r="A145" s="6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4">
      <c r="A146" s="6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4">
      <c r="A147" s="6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4">
      <c r="A148" s="6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4">
      <c r="A149" s="6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4">
      <c r="A150" s="6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4">
      <c r="A151" s="6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4">
      <c r="A152" s="6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4">
      <c r="A153" s="6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4">
      <c r="A154" s="6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4">
      <c r="A155" s="6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4">
      <c r="A156" s="6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4">
      <c r="A157" s="6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4">
      <c r="A158" s="6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4">
      <c r="A159" s="6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4">
      <c r="A160" s="6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24" customHeight="1" x14ac:dyDescent="0.4">
      <c r="A161" s="6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ht="24" customHeight="1" x14ac:dyDescent="0.4">
      <c r="A162" s="6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ht="24" customHeight="1" x14ac:dyDescent="0.4">
      <c r="A163" s="6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24" customHeight="1" x14ac:dyDescent="0.4">
      <c r="A164" s="6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24" customHeight="1" x14ac:dyDescent="0.4">
      <c r="A165" s="6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ht="24" customHeight="1" x14ac:dyDescent="0.4">
      <c r="A166" s="6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ht="24" customHeight="1" x14ac:dyDescent="0.4">
      <c r="A167" s="6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24" customHeight="1" x14ac:dyDescent="0.4">
      <c r="A168" s="6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24" customHeight="1" x14ac:dyDescent="0.4">
      <c r="A169" s="6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24" customHeight="1" x14ac:dyDescent="0.4">
      <c r="A170" s="6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24" customHeight="1" x14ac:dyDescent="0.4">
      <c r="A171" s="6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24" customHeight="1" x14ac:dyDescent="0.4">
      <c r="A172" s="6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24" customHeight="1" x14ac:dyDescent="0.4">
      <c r="A173" s="6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24" customHeight="1" x14ac:dyDescent="0.4">
      <c r="A174" s="6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24" customHeight="1" x14ac:dyDescent="0.4">
      <c r="A175" s="6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24" customHeight="1" x14ac:dyDescent="0.4">
      <c r="A176" s="6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24" customHeight="1" x14ac:dyDescent="0.4">
      <c r="A177" s="6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24" customHeight="1" x14ac:dyDescent="0.4">
      <c r="A178" s="6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24" customHeight="1" x14ac:dyDescent="0.4">
      <c r="A179" s="6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24" customHeight="1" x14ac:dyDescent="0.4">
      <c r="A180" s="6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ht="24" customHeight="1" x14ac:dyDescent="0.4">
      <c r="A181" s="6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ht="24" customHeight="1" x14ac:dyDescent="0.4">
      <c r="A182" s="6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ht="24" customHeight="1" x14ac:dyDescent="0.4">
      <c r="A183" s="6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ht="24" customHeight="1" x14ac:dyDescent="0.4">
      <c r="A184" s="6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ht="24" customHeight="1" x14ac:dyDescent="0.4">
      <c r="A185" s="6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ht="24" customHeight="1" x14ac:dyDescent="0.4">
      <c r="A186" s="6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ht="24" customHeight="1" x14ac:dyDescent="0.4">
      <c r="A187" s="6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ht="24" customHeight="1" x14ac:dyDescent="0.4">
      <c r="A188" s="6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ht="24" customHeight="1" x14ac:dyDescent="0.4">
      <c r="A189" s="6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37" ht="24" customHeight="1" x14ac:dyDescent="0.4">
      <c r="A190" s="6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37" ht="24" customHeight="1" x14ac:dyDescent="0.4">
      <c r="A191" s="6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37" ht="24" customHeight="1" x14ac:dyDescent="0.4">
      <c r="A192" s="6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ht="24" customHeight="1" x14ac:dyDescent="0.4">
      <c r="A193" s="6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ht="24" customHeight="1" x14ac:dyDescent="0.4">
      <c r="A194" s="6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ht="24" customHeight="1" x14ac:dyDescent="0.4">
      <c r="A195" s="6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ht="24" customHeight="1" x14ac:dyDescent="0.4">
      <c r="A196" s="6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ht="24" customHeight="1" x14ac:dyDescent="0.4">
      <c r="A197" s="6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ht="24" customHeight="1" x14ac:dyDescent="0.4">
      <c r="A198" s="6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ht="24" customHeight="1" x14ac:dyDescent="0.4">
      <c r="A199" s="6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ht="24" customHeight="1" x14ac:dyDescent="0.4">
      <c r="A200" s="6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ht="24" customHeight="1" x14ac:dyDescent="0.4">
      <c r="A201" s="6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ht="24" customHeight="1" x14ac:dyDescent="0.4">
      <c r="A202" s="6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1:37" ht="24" customHeight="1" x14ac:dyDescent="0.4">
      <c r="A203" s="6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ht="24" customHeight="1" x14ac:dyDescent="0.4">
      <c r="A204" s="6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37" ht="24" customHeight="1" x14ac:dyDescent="0.4">
      <c r="A205" s="6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1:37" ht="24" customHeight="1" x14ac:dyDescent="0.4">
      <c r="A206" s="6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ht="24" customHeight="1" x14ac:dyDescent="0.4">
      <c r="A207" s="6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1:37" ht="24" customHeight="1" x14ac:dyDescent="0.4">
      <c r="A208" s="6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1:37" ht="24" customHeight="1" x14ac:dyDescent="0.4">
      <c r="A209" s="6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1:37" ht="24" customHeight="1" x14ac:dyDescent="0.4">
      <c r="A210" s="6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1:37" ht="24" customHeight="1" x14ac:dyDescent="0.4">
      <c r="A211" s="6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1:37" ht="24" customHeight="1" x14ac:dyDescent="0.4">
      <c r="A212" s="6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ht="24" customHeight="1" x14ac:dyDescent="0.4">
      <c r="A213" s="6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1:37" ht="24" customHeight="1" x14ac:dyDescent="0.4">
      <c r="A214" s="6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1:37" ht="24" customHeight="1" x14ac:dyDescent="0.4">
      <c r="A215" s="6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1:37" ht="24" customHeight="1" x14ac:dyDescent="0.4">
      <c r="A216" s="6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1:37" ht="24" customHeight="1" x14ac:dyDescent="0.4">
      <c r="A217" s="6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ht="24" customHeight="1" x14ac:dyDescent="0.4">
      <c r="A218" s="6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1:37" ht="24" customHeight="1" x14ac:dyDescent="0.4">
      <c r="A219" s="6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1:37" ht="24" customHeight="1" x14ac:dyDescent="0.4">
      <c r="A220" s="6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1:37" ht="24" customHeight="1" x14ac:dyDescent="0.4">
      <c r="A221" s="6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1:37" ht="24" customHeight="1" x14ac:dyDescent="0.4">
      <c r="A222" s="6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1:37" ht="24" customHeight="1" x14ac:dyDescent="0.4">
      <c r="A223" s="6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1:37" ht="24" customHeight="1" x14ac:dyDescent="0.4">
      <c r="A224" s="6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1:37" ht="24" customHeight="1" x14ac:dyDescent="0.4">
      <c r="A225" s="6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1:37" ht="24" customHeight="1" x14ac:dyDescent="0.4">
      <c r="A226" s="6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1:37" ht="24" customHeight="1" x14ac:dyDescent="0.4">
      <c r="A227" s="6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1:37" ht="24" customHeight="1" x14ac:dyDescent="0.4">
      <c r="A228" s="6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1:37" ht="24" customHeight="1" x14ac:dyDescent="0.4">
      <c r="A229" s="6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1:37" ht="24" customHeight="1" x14ac:dyDescent="0.4">
      <c r="A230" s="6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1:37" ht="24" customHeight="1" x14ac:dyDescent="0.4">
      <c r="A231" s="6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1:37" ht="24" customHeight="1" x14ac:dyDescent="0.4">
      <c r="A232" s="6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1:37" ht="24" customHeight="1" x14ac:dyDescent="0.4">
      <c r="A233" s="6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1:37" ht="24" customHeight="1" x14ac:dyDescent="0.4">
      <c r="A234" s="6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1:37" ht="24" customHeight="1" x14ac:dyDescent="0.4">
      <c r="A235" s="6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1:37" ht="24" customHeight="1" x14ac:dyDescent="0.4">
      <c r="A236" s="6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1:37" ht="24" customHeight="1" x14ac:dyDescent="0.4">
      <c r="A237" s="6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1:37" ht="24" customHeight="1" x14ac:dyDescent="0.4">
      <c r="A238" s="6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1:37" ht="24" customHeight="1" x14ac:dyDescent="0.4">
      <c r="A239" s="6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1:37" ht="24" customHeight="1" x14ac:dyDescent="0.4">
      <c r="A240" s="6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1:37" ht="24" customHeight="1" x14ac:dyDescent="0.4">
      <c r="A241" s="6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1:37" ht="24" customHeight="1" x14ac:dyDescent="0.4">
      <c r="A242" s="6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1:37" ht="24" customHeight="1" x14ac:dyDescent="0.4">
      <c r="A243" s="6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1:37" ht="24" customHeight="1" x14ac:dyDescent="0.4">
      <c r="A244" s="6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1:37" ht="24" customHeight="1" x14ac:dyDescent="0.4">
      <c r="A245" s="6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1:37" ht="24" customHeight="1" x14ac:dyDescent="0.4">
      <c r="A246" s="6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1:37" ht="24" customHeight="1" x14ac:dyDescent="0.4">
      <c r="A247" s="6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1:37" ht="24" customHeight="1" x14ac:dyDescent="0.4">
      <c r="A248" s="6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1:37" ht="24" customHeight="1" x14ac:dyDescent="0.4">
      <c r="A249" s="6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1:37" ht="24" customHeight="1" x14ac:dyDescent="0.4">
      <c r="A250" s="6"/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1:37" ht="24" customHeight="1" x14ac:dyDescent="0.4">
      <c r="A251" s="6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1:37" ht="24" customHeight="1" x14ac:dyDescent="0.4">
      <c r="A252" s="6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1:37" ht="24" customHeight="1" x14ac:dyDescent="0.4">
      <c r="A253" s="6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1:37" ht="24" customHeight="1" x14ac:dyDescent="0.4">
      <c r="A254" s="6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1:37" ht="24" customHeight="1" x14ac:dyDescent="0.4">
      <c r="A255" s="6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1:37" ht="24" customHeight="1" x14ac:dyDescent="0.4">
      <c r="A256" s="6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1:37" ht="24" customHeight="1" x14ac:dyDescent="0.4">
      <c r="A257" s="6"/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1:37" ht="24" customHeight="1" x14ac:dyDescent="0.4">
      <c r="A258" s="6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1:37" ht="24" customHeight="1" x14ac:dyDescent="0.4">
      <c r="A259" s="6"/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1:37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1:37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1:37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1:37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1:37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1:37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1:37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1:37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1:37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1:37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1:37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1:37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1:37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1:37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1:37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:37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:37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:37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:37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:37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:37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1:37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1:37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1:37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1:37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1:37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1:37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1:37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1:37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1:37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1:37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1:37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1:37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1:37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1:37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1:37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1:37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1:37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1:37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1:37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1:37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1:37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1:37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1:37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1:37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1:37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37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1:37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1:37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1:37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1:37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1:37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1:37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1:37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1:37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1:37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1:37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1:37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1:37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1:37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1:37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1:37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1:37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1:37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1:37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1:37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1:37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1:37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1:37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1:37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1:37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1:37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1:37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1:37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1:37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1:37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1:37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1:37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1:37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1:37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1:37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1:37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1:37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1:37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1:37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1:37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1:37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1:37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1:37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1:37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1:37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1:37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1:37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1:37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1:37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1:37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1:37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1:37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1:37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1:37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1:37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1:37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1:37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1:37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1:37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1:37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1:37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1:37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1:37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1:37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1:37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1:37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1:37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1:37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1:37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1:37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1:37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1:37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1:37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1:37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1:37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1:37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1:37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1:37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1:37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1:37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1:37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1:37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1:37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1:37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1:37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1:37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1:37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1:37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1:37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1:37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1:37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1:37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1:37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1:37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1:37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1:37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1:37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1:37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1:37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1:37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1:37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1:37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1:37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1:37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1:37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1:37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1:37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1:37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1:37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1:37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1:37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1:37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1:37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1:37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1:37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1:37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1:37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1:37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1:37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1:37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1:37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1:37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1:37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1:37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1:37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1:37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1:37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1:37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1:37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1:37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1:37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1:37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1:37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1:37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1:37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1:37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1:37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1:37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1:37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1:37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1:37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1:37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1:37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1:37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1:37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1:37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1:37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1:37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1:37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1:37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1:37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1:37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1:37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1:37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1:37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1:37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1:37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1:37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1:37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1:37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1:37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1:37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1:37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1:37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1:37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1:37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1:37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1:37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1:37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1:37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1:37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1:37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1:37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1:37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1:37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1:37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1:37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1:37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1:37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1:37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1:37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1:37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1:37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1:37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1:37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1:37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1:37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1:37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1:37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1:37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1:37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1:37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1:37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1:37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1:37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1:37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1:37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1:37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1:37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1:37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1:37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1:37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1:37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1:37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1:37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1:37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1:37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1:37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1:37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1:37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1:37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1:37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1:37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1:37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1:37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1:37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1:37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1:37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1:37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1:37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1:37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1:37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1:37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1:37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1:37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1:37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1:37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1:37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1:37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1:37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1:37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1:37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1:37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1:37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1:37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1:37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1:37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1:37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1:37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1:37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1:37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1:37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1:37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1:37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1:37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1:37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1:37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1:37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1:37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1:37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1:37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1:37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1:37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1:37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1:37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1:37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1:37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1:37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1:37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1:37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1:37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1:37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1:37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1:37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1:37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1:37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1:37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1:37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1:37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1:37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1:37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1:37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1:37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1:37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1:37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1:37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1:37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1:37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1:37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1:37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1:37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1:37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1:37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1:37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1:37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1:37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1:37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1:37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1:37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1:37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1:37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1:37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1:37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1:37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1:37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1:37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1:37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1:37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1:37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1:37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1:37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1:37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1:37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1:37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1:37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1:37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1:37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1:37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1:37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1:37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1:37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1:37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1:37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1:37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1:37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1:37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1:37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1:37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1:37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1:37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1:37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1:37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1:37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1:37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1:37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1:37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1:37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1:37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1:37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1:37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1:37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1:37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1:37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1:37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1:37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1:37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1:37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1:37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1:37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1:37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1:37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1:37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1:37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1:37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1:37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1:37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1:37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1:37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1:37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1:37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1:37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1:37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1:37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1:37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1:37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1:37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1:37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1:37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1:37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1:37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1:37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1:37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1:37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1:37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1:37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1:37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1:37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1:37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1:37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1:37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1:37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1:37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1:37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1:37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1:37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1:37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1:37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1:37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1:37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1:37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  <row r="999" spans="1:37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</row>
    <row r="1000" spans="1:37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</row>
  </sheetData>
  <mergeCells count="29">
    <mergeCell ref="B23:C23"/>
    <mergeCell ref="B24:C24"/>
    <mergeCell ref="B25:C25"/>
    <mergeCell ref="B26:C26"/>
    <mergeCell ref="B27:C27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B1"/>
    <mergeCell ref="C1:H1"/>
    <mergeCell ref="I1:J1"/>
    <mergeCell ref="A2:B2"/>
    <mergeCell ref="I2:J2"/>
    <mergeCell ref="B4:C4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I2 K2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zoomScale="70" zoomScaleNormal="70" workbookViewId="0">
      <selection activeCell="N14" sqref="N14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39.125" style="8" customWidth="1"/>
    <col min="4" max="26" width="6.375" style="8" customWidth="1"/>
    <col min="27" max="27" width="9" style="8" customWidth="1"/>
    <col min="28" max="16384" width="12.625" style="8"/>
  </cols>
  <sheetData>
    <row r="1" spans="1:27" ht="24" customHeight="1" x14ac:dyDescent="0.4">
      <c r="A1" s="92"/>
      <c r="B1" s="93" t="s">
        <v>58</v>
      </c>
      <c r="C1" s="94" t="s">
        <v>59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5" t="s">
        <v>2</v>
      </c>
      <c r="X1" s="2"/>
      <c r="Y1" s="2"/>
      <c r="Z1" s="5"/>
      <c r="AA1" s="141"/>
    </row>
    <row r="2" spans="1:27" ht="24" customHeight="1" x14ac:dyDescent="0.4">
      <c r="A2" s="96"/>
      <c r="B2" s="97" t="s">
        <v>3</v>
      </c>
      <c r="C2" s="98" t="s">
        <v>4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4" t="s">
        <v>5</v>
      </c>
      <c r="X2" s="10"/>
      <c r="Y2" s="10"/>
      <c r="Z2" s="15"/>
      <c r="AA2" s="142"/>
    </row>
    <row r="3" spans="1:27" ht="24" customHeight="1" x14ac:dyDescent="0.4">
      <c r="A3" s="96"/>
      <c r="B3" s="17" t="s">
        <v>6</v>
      </c>
      <c r="C3" s="17" t="s">
        <v>7</v>
      </c>
      <c r="D3" s="18" t="s">
        <v>128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43"/>
      <c r="AA3" s="7"/>
    </row>
    <row r="4" spans="1:27" ht="24" customHeight="1" x14ac:dyDescent="0.4">
      <c r="A4" s="23" t="s">
        <v>11</v>
      </c>
      <c r="B4" s="24" t="s">
        <v>129</v>
      </c>
      <c r="C4" s="5"/>
      <c r="D4" s="26" t="s">
        <v>12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1"/>
      <c r="AA4" s="7"/>
    </row>
    <row r="5" spans="1:27" ht="66.75" customHeight="1" x14ac:dyDescent="0.4">
      <c r="A5" s="31"/>
      <c r="B5" s="32"/>
      <c r="C5" s="15"/>
      <c r="D5" s="144" t="s">
        <v>130</v>
      </c>
      <c r="E5" s="144" t="s">
        <v>131</v>
      </c>
      <c r="F5" s="144" t="s">
        <v>132</v>
      </c>
      <c r="G5" s="144" t="s">
        <v>133</v>
      </c>
      <c r="H5" s="144" t="s">
        <v>134</v>
      </c>
      <c r="I5" s="144" t="s">
        <v>135</v>
      </c>
      <c r="J5" s="144" t="s">
        <v>136</v>
      </c>
      <c r="K5" s="144" t="s">
        <v>137</v>
      </c>
      <c r="L5" s="144" t="s">
        <v>138</v>
      </c>
      <c r="M5" s="144" t="s">
        <v>139</v>
      </c>
      <c r="N5" s="144" t="s">
        <v>140</v>
      </c>
      <c r="O5" s="144" t="s">
        <v>141</v>
      </c>
      <c r="P5" s="144" t="s">
        <v>142</v>
      </c>
      <c r="Q5" s="144" t="s">
        <v>143</v>
      </c>
      <c r="R5" s="144" t="s">
        <v>144</v>
      </c>
      <c r="S5" s="144" t="s">
        <v>145</v>
      </c>
      <c r="T5" s="144" t="s">
        <v>146</v>
      </c>
      <c r="U5" s="144" t="s">
        <v>147</v>
      </c>
      <c r="V5" s="144" t="s">
        <v>148</v>
      </c>
      <c r="W5" s="144" t="s">
        <v>99</v>
      </c>
      <c r="X5" s="144" t="s">
        <v>149</v>
      </c>
      <c r="Y5" s="144" t="s">
        <v>150</v>
      </c>
      <c r="Z5" s="144" t="s">
        <v>151</v>
      </c>
      <c r="AA5" s="7"/>
    </row>
    <row r="6" spans="1:27" ht="51" customHeight="1" x14ac:dyDescent="0.4">
      <c r="A6" s="106">
        <v>1</v>
      </c>
      <c r="B6" s="129" t="s">
        <v>152</v>
      </c>
      <c r="C6" s="21"/>
      <c r="D6" s="145" t="s">
        <v>153</v>
      </c>
      <c r="E6" s="145" t="s">
        <v>153</v>
      </c>
      <c r="F6" s="145" t="s">
        <v>153</v>
      </c>
      <c r="G6" s="145" t="s">
        <v>153</v>
      </c>
      <c r="H6" s="145" t="s">
        <v>153</v>
      </c>
      <c r="I6" s="145" t="s">
        <v>153</v>
      </c>
      <c r="J6" s="145" t="s">
        <v>153</v>
      </c>
      <c r="K6" s="145" t="s">
        <v>153</v>
      </c>
      <c r="L6" s="145" t="s">
        <v>153</v>
      </c>
      <c r="M6" s="145" t="s">
        <v>153</v>
      </c>
      <c r="N6" s="145" t="s">
        <v>153</v>
      </c>
      <c r="O6" s="145" t="s">
        <v>153</v>
      </c>
      <c r="P6" s="145" t="s">
        <v>153</v>
      </c>
      <c r="Q6" s="145" t="s">
        <v>153</v>
      </c>
      <c r="R6" s="145" t="s">
        <v>153</v>
      </c>
      <c r="S6" s="145" t="s">
        <v>153</v>
      </c>
      <c r="T6" s="145" t="s">
        <v>153</v>
      </c>
      <c r="U6" s="145" t="s">
        <v>153</v>
      </c>
      <c r="V6" s="145" t="s">
        <v>153</v>
      </c>
      <c r="W6" s="145" t="s">
        <v>153</v>
      </c>
      <c r="X6" s="145" t="s">
        <v>153</v>
      </c>
      <c r="Y6" s="145" t="s">
        <v>153</v>
      </c>
      <c r="Z6" s="145" t="s">
        <v>153</v>
      </c>
      <c r="AA6" s="7"/>
    </row>
    <row r="7" spans="1:27" ht="49.5" customHeight="1" x14ac:dyDescent="0.4">
      <c r="A7" s="106">
        <v>2</v>
      </c>
      <c r="B7" s="129" t="s">
        <v>154</v>
      </c>
      <c r="C7" s="21"/>
      <c r="D7" s="145" t="s">
        <v>153</v>
      </c>
      <c r="E7" s="145" t="s">
        <v>153</v>
      </c>
      <c r="F7" s="145" t="s">
        <v>153</v>
      </c>
      <c r="G7" s="145" t="s">
        <v>153</v>
      </c>
      <c r="H7" s="145" t="s">
        <v>153</v>
      </c>
      <c r="I7" s="145" t="s">
        <v>153</v>
      </c>
      <c r="J7" s="145" t="s">
        <v>153</v>
      </c>
      <c r="K7" s="145" t="s">
        <v>153</v>
      </c>
      <c r="L7" s="145" t="s">
        <v>153</v>
      </c>
      <c r="M7" s="145" t="s">
        <v>153</v>
      </c>
      <c r="N7" s="145" t="s">
        <v>153</v>
      </c>
      <c r="O7" s="145" t="s">
        <v>153</v>
      </c>
      <c r="P7" s="145" t="s">
        <v>153</v>
      </c>
      <c r="Q7" s="145" t="s">
        <v>153</v>
      </c>
      <c r="R7" s="145" t="s">
        <v>153</v>
      </c>
      <c r="S7" s="145" t="s">
        <v>153</v>
      </c>
      <c r="T7" s="145" t="s">
        <v>153</v>
      </c>
      <c r="U7" s="145" t="s">
        <v>153</v>
      </c>
      <c r="V7" s="145" t="s">
        <v>153</v>
      </c>
      <c r="W7" s="145" t="s">
        <v>153</v>
      </c>
      <c r="X7" s="145" t="s">
        <v>153</v>
      </c>
      <c r="Y7" s="145" t="s">
        <v>153</v>
      </c>
      <c r="Z7" s="145" t="s">
        <v>153</v>
      </c>
      <c r="AA7" s="7"/>
    </row>
    <row r="8" spans="1:27" ht="53.25" customHeight="1" x14ac:dyDescent="0.4">
      <c r="A8" s="106">
        <v>3</v>
      </c>
      <c r="B8" s="129" t="s">
        <v>155</v>
      </c>
      <c r="C8" s="21"/>
      <c r="D8" s="145" t="s">
        <v>153</v>
      </c>
      <c r="E8" s="145" t="s">
        <v>153</v>
      </c>
      <c r="F8" s="145" t="s">
        <v>153</v>
      </c>
      <c r="G8" s="145" t="s">
        <v>153</v>
      </c>
      <c r="H8" s="145" t="s">
        <v>153</v>
      </c>
      <c r="I8" s="145" t="s">
        <v>153</v>
      </c>
      <c r="J8" s="145" t="s">
        <v>153</v>
      </c>
      <c r="K8" s="145" t="s">
        <v>153</v>
      </c>
      <c r="L8" s="145" t="s">
        <v>153</v>
      </c>
      <c r="M8" s="145" t="s">
        <v>153</v>
      </c>
      <c r="N8" s="145" t="s">
        <v>153</v>
      </c>
      <c r="O8" s="145" t="s">
        <v>153</v>
      </c>
      <c r="P8" s="145" t="s">
        <v>153</v>
      </c>
      <c r="Q8" s="145" t="s">
        <v>153</v>
      </c>
      <c r="R8" s="145" t="s">
        <v>153</v>
      </c>
      <c r="S8" s="145" t="s">
        <v>153</v>
      </c>
      <c r="T8" s="145" t="s">
        <v>153</v>
      </c>
      <c r="U8" s="145" t="s">
        <v>153</v>
      </c>
      <c r="V8" s="145" t="s">
        <v>153</v>
      </c>
      <c r="W8" s="145" t="s">
        <v>153</v>
      </c>
      <c r="X8" s="145" t="s">
        <v>153</v>
      </c>
      <c r="Y8" s="145" t="s">
        <v>153</v>
      </c>
      <c r="Z8" s="145" t="s">
        <v>153</v>
      </c>
      <c r="AA8" s="7"/>
    </row>
    <row r="9" spans="1:27" ht="48" customHeight="1" x14ac:dyDescent="0.4">
      <c r="A9" s="106">
        <v>4</v>
      </c>
      <c r="B9" s="129" t="s">
        <v>156</v>
      </c>
      <c r="C9" s="21"/>
      <c r="D9" s="145" t="s">
        <v>153</v>
      </c>
      <c r="E9" s="145" t="s">
        <v>153</v>
      </c>
      <c r="F9" s="145" t="s">
        <v>153</v>
      </c>
      <c r="G9" s="145" t="s">
        <v>153</v>
      </c>
      <c r="H9" s="145" t="s">
        <v>153</v>
      </c>
      <c r="I9" s="145" t="s">
        <v>153</v>
      </c>
      <c r="J9" s="145" t="s">
        <v>153</v>
      </c>
      <c r="K9" s="145" t="s">
        <v>153</v>
      </c>
      <c r="L9" s="145" t="s">
        <v>153</v>
      </c>
      <c r="M9" s="145" t="s">
        <v>153</v>
      </c>
      <c r="N9" s="145" t="s">
        <v>153</v>
      </c>
      <c r="O9" s="145" t="s">
        <v>153</v>
      </c>
      <c r="P9" s="145" t="s">
        <v>153</v>
      </c>
      <c r="Q9" s="145" t="s">
        <v>153</v>
      </c>
      <c r="R9" s="145" t="s">
        <v>153</v>
      </c>
      <c r="S9" s="145" t="s">
        <v>153</v>
      </c>
      <c r="T9" s="145" t="s">
        <v>153</v>
      </c>
      <c r="U9" s="145" t="s">
        <v>153</v>
      </c>
      <c r="V9" s="145" t="s">
        <v>153</v>
      </c>
      <c r="W9" s="145" t="s">
        <v>153</v>
      </c>
      <c r="X9" s="145" t="s">
        <v>153</v>
      </c>
      <c r="Y9" s="145" t="s">
        <v>153</v>
      </c>
      <c r="Z9" s="145" t="s">
        <v>153</v>
      </c>
      <c r="AA9" s="7"/>
    </row>
    <row r="10" spans="1:27" ht="48" customHeight="1" x14ac:dyDescent="0.4">
      <c r="A10" s="106">
        <v>5</v>
      </c>
      <c r="B10" s="129" t="s">
        <v>157</v>
      </c>
      <c r="C10" s="21"/>
      <c r="D10" s="145" t="s">
        <v>158</v>
      </c>
      <c r="E10" s="145" t="s">
        <v>158</v>
      </c>
      <c r="F10" s="145" t="s">
        <v>158</v>
      </c>
      <c r="G10" s="145" t="s">
        <v>158</v>
      </c>
      <c r="H10" s="145" t="s">
        <v>158</v>
      </c>
      <c r="I10" s="145" t="s">
        <v>158</v>
      </c>
      <c r="J10" s="145" t="s">
        <v>158</v>
      </c>
      <c r="K10" s="145" t="s">
        <v>158</v>
      </c>
      <c r="L10" s="145" t="s">
        <v>158</v>
      </c>
      <c r="M10" s="145" t="s">
        <v>158</v>
      </c>
      <c r="N10" s="145" t="s">
        <v>158</v>
      </c>
      <c r="O10" s="145" t="s">
        <v>158</v>
      </c>
      <c r="P10" s="145" t="s">
        <v>158</v>
      </c>
      <c r="Q10" s="145" t="s">
        <v>158</v>
      </c>
      <c r="R10" s="145" t="s">
        <v>158</v>
      </c>
      <c r="S10" s="145" t="s">
        <v>158</v>
      </c>
      <c r="T10" s="145" t="s">
        <v>158</v>
      </c>
      <c r="U10" s="145" t="s">
        <v>158</v>
      </c>
      <c r="V10" s="145" t="s">
        <v>158</v>
      </c>
      <c r="W10" s="145" t="s">
        <v>158</v>
      </c>
      <c r="X10" s="145" t="s">
        <v>158</v>
      </c>
      <c r="Y10" s="145" t="s">
        <v>158</v>
      </c>
      <c r="Z10" s="145" t="s">
        <v>158</v>
      </c>
      <c r="AA10" s="7"/>
    </row>
    <row r="11" spans="1:27" ht="48" customHeight="1" x14ac:dyDescent="0.4">
      <c r="A11" s="106">
        <v>6</v>
      </c>
      <c r="B11" s="129" t="s">
        <v>159</v>
      </c>
      <c r="C11" s="21"/>
      <c r="D11" s="145" t="s">
        <v>158</v>
      </c>
      <c r="E11" s="145" t="s">
        <v>158</v>
      </c>
      <c r="F11" s="145" t="s">
        <v>158</v>
      </c>
      <c r="G11" s="145" t="s">
        <v>158</v>
      </c>
      <c r="H11" s="145" t="s">
        <v>158</v>
      </c>
      <c r="I11" s="145" t="s">
        <v>158</v>
      </c>
      <c r="J11" s="145" t="s">
        <v>158</v>
      </c>
      <c r="K11" s="145" t="s">
        <v>158</v>
      </c>
      <c r="L11" s="145" t="s">
        <v>158</v>
      </c>
      <c r="M11" s="145" t="s">
        <v>158</v>
      </c>
      <c r="N11" s="145" t="s">
        <v>158</v>
      </c>
      <c r="O11" s="145" t="s">
        <v>158</v>
      </c>
      <c r="P11" s="145" t="s">
        <v>158</v>
      </c>
      <c r="Q11" s="145" t="s">
        <v>158</v>
      </c>
      <c r="R11" s="145" t="s">
        <v>158</v>
      </c>
      <c r="S11" s="145" t="s">
        <v>158</v>
      </c>
      <c r="T11" s="145" t="s">
        <v>158</v>
      </c>
      <c r="U11" s="145" t="s">
        <v>158</v>
      </c>
      <c r="V11" s="145" t="s">
        <v>158</v>
      </c>
      <c r="W11" s="145" t="s">
        <v>158</v>
      </c>
      <c r="X11" s="145" t="s">
        <v>158</v>
      </c>
      <c r="Y11" s="145" t="s">
        <v>158</v>
      </c>
      <c r="Z11" s="145" t="s">
        <v>158</v>
      </c>
      <c r="AA11" s="7"/>
    </row>
    <row r="12" spans="1:27" ht="24" customHeight="1" x14ac:dyDescent="0.4">
      <c r="A12" s="146" t="s">
        <v>153</v>
      </c>
      <c r="B12" s="147" t="s">
        <v>29</v>
      </c>
      <c r="C12" s="21"/>
      <c r="D12" s="148">
        <f t="shared" ref="D12:Z12" si="0">COUNTIF(D6:D11,$A$12)</f>
        <v>4</v>
      </c>
      <c r="E12" s="148">
        <f t="shared" si="0"/>
        <v>4</v>
      </c>
      <c r="F12" s="148">
        <f t="shared" si="0"/>
        <v>4</v>
      </c>
      <c r="G12" s="148">
        <f t="shared" si="0"/>
        <v>4</v>
      </c>
      <c r="H12" s="148">
        <f t="shared" si="0"/>
        <v>4</v>
      </c>
      <c r="I12" s="148">
        <f t="shared" si="0"/>
        <v>4</v>
      </c>
      <c r="J12" s="148">
        <f t="shared" si="0"/>
        <v>4</v>
      </c>
      <c r="K12" s="148">
        <f t="shared" si="0"/>
        <v>4</v>
      </c>
      <c r="L12" s="148">
        <f t="shared" si="0"/>
        <v>4</v>
      </c>
      <c r="M12" s="148">
        <f t="shared" si="0"/>
        <v>4</v>
      </c>
      <c r="N12" s="148">
        <f t="shared" si="0"/>
        <v>4</v>
      </c>
      <c r="O12" s="148">
        <f t="shared" si="0"/>
        <v>4</v>
      </c>
      <c r="P12" s="148">
        <f t="shared" si="0"/>
        <v>4</v>
      </c>
      <c r="Q12" s="148">
        <f t="shared" si="0"/>
        <v>4</v>
      </c>
      <c r="R12" s="148">
        <f t="shared" si="0"/>
        <v>4</v>
      </c>
      <c r="S12" s="148">
        <f t="shared" si="0"/>
        <v>4</v>
      </c>
      <c r="T12" s="148">
        <f t="shared" si="0"/>
        <v>4</v>
      </c>
      <c r="U12" s="148">
        <f t="shared" si="0"/>
        <v>4</v>
      </c>
      <c r="V12" s="148">
        <f t="shared" si="0"/>
        <v>4</v>
      </c>
      <c r="W12" s="148">
        <f t="shared" si="0"/>
        <v>4</v>
      </c>
      <c r="X12" s="148">
        <f t="shared" si="0"/>
        <v>4</v>
      </c>
      <c r="Y12" s="148">
        <f t="shared" si="0"/>
        <v>4</v>
      </c>
      <c r="Z12" s="148">
        <f t="shared" si="0"/>
        <v>4</v>
      </c>
      <c r="AA12" s="7"/>
    </row>
    <row r="13" spans="1:27" ht="24" customHeight="1" x14ac:dyDescent="0.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24" customHeight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24" customHeight="1" x14ac:dyDescent="0.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24" customHeight="1" x14ac:dyDescent="0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4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24" customHeight="1" x14ac:dyDescent="0.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24" customHeight="1" x14ac:dyDescent="0.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24" customHeight="1" x14ac:dyDescent="0.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24" customHeight="1" x14ac:dyDescent="0.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24" customHeight="1" x14ac:dyDescent="0.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24" customHeight="1" x14ac:dyDescent="0.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24" customHeight="1" x14ac:dyDescent="0.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24" customHeight="1" x14ac:dyDescent="0.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24" customHeight="1" x14ac:dyDescent="0.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24" customHeight="1" x14ac:dyDescent="0.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24" customHeight="1" x14ac:dyDescent="0.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24" customHeight="1" x14ac:dyDescent="0.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24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24" customHeight="1" x14ac:dyDescent="0.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24" customHeight="1" x14ac:dyDescent="0.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24" customHeight="1" x14ac:dyDescent="0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24" customHeight="1" x14ac:dyDescent="0.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24" customHeight="1" x14ac:dyDescent="0.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24" customHeight="1" x14ac:dyDescent="0.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24" customHeight="1" x14ac:dyDescent="0.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24" customHeight="1" x14ac:dyDescent="0.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24" customHeight="1" x14ac:dyDescent="0.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24" customHeight="1" x14ac:dyDescent="0.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24" customHeight="1" x14ac:dyDescent="0.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24" customHeight="1" x14ac:dyDescent="0.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24" customHeight="1" x14ac:dyDescent="0.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24" customHeight="1" x14ac:dyDescent="0.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24" customHeight="1" x14ac:dyDescent="0.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24" customHeight="1" x14ac:dyDescent="0.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24" customHeight="1" x14ac:dyDescent="0.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24" customHeight="1" x14ac:dyDescent="0.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24" customHeight="1" x14ac:dyDescent="0.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24" customHeight="1" x14ac:dyDescent="0.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24" customHeight="1" x14ac:dyDescent="0.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24" customHeight="1" x14ac:dyDescent="0.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24" customHeight="1" x14ac:dyDescent="0.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24" customHeight="1" x14ac:dyDescent="0.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24" customHeight="1" x14ac:dyDescent="0.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24" customHeight="1" x14ac:dyDescent="0.4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24" customHeight="1" x14ac:dyDescent="0.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24" customHeight="1" x14ac:dyDescent="0.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24" customHeight="1" x14ac:dyDescent="0.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24" customHeight="1" x14ac:dyDescent="0.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24" customHeight="1" x14ac:dyDescent="0.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24" customHeight="1" x14ac:dyDescent="0.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24" customHeight="1" x14ac:dyDescent="0.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4" customHeight="1" x14ac:dyDescent="0.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24" customHeight="1" x14ac:dyDescent="0.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24" customHeight="1" x14ac:dyDescent="0.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24" customHeight="1" x14ac:dyDescent="0.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24" customHeight="1" x14ac:dyDescent="0.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24" customHeight="1" x14ac:dyDescent="0.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24" customHeight="1" x14ac:dyDescent="0.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24" customHeight="1" x14ac:dyDescent="0.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24" customHeight="1" x14ac:dyDescent="0.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24" customHeight="1" x14ac:dyDescent="0.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24" customHeight="1" x14ac:dyDescent="0.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24" customHeight="1" x14ac:dyDescent="0.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24" customHeight="1" x14ac:dyDescent="0.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24" customHeight="1" x14ac:dyDescent="0.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24" customHeight="1" x14ac:dyDescent="0.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24" customHeight="1" x14ac:dyDescent="0.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24" customHeight="1" x14ac:dyDescent="0.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24" customHeight="1" x14ac:dyDescent="0.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24" customHeight="1" x14ac:dyDescent="0.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24" customHeight="1" x14ac:dyDescent="0.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24" customHeight="1" x14ac:dyDescent="0.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24" customHeight="1" x14ac:dyDescent="0.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24" customHeight="1" x14ac:dyDescent="0.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24" customHeight="1" x14ac:dyDescent="0.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24" customHeight="1" x14ac:dyDescent="0.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24" customHeight="1" x14ac:dyDescent="0.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24" customHeight="1" x14ac:dyDescent="0.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24" customHeight="1" x14ac:dyDescent="0.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24" customHeight="1" x14ac:dyDescent="0.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24" customHeight="1" x14ac:dyDescent="0.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24" customHeight="1" x14ac:dyDescent="0.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24" customHeight="1" x14ac:dyDescent="0.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24" customHeight="1" x14ac:dyDescent="0.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24" customHeight="1" x14ac:dyDescent="0.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24" customHeight="1" x14ac:dyDescent="0.4">
      <c r="A201" s="91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7"/>
    </row>
    <row r="202" spans="1:27" ht="24" customHeight="1" x14ac:dyDescent="0.4">
      <c r="A202" s="91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7"/>
    </row>
    <row r="203" spans="1:27" ht="24" customHeight="1" x14ac:dyDescent="0.4">
      <c r="A203" s="91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7"/>
    </row>
    <row r="204" spans="1:27" ht="24" customHeight="1" x14ac:dyDescent="0.4">
      <c r="A204" s="91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7"/>
    </row>
    <row r="205" spans="1:27" ht="24" customHeight="1" x14ac:dyDescent="0.4">
      <c r="A205" s="91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7"/>
    </row>
    <row r="206" spans="1:27" ht="24" customHeight="1" x14ac:dyDescent="0.4">
      <c r="A206" s="91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7"/>
    </row>
    <row r="207" spans="1:27" ht="24" customHeight="1" x14ac:dyDescent="0.4">
      <c r="A207" s="91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7"/>
    </row>
    <row r="208" spans="1:27" ht="24" customHeight="1" x14ac:dyDescent="0.4">
      <c r="A208" s="91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7"/>
    </row>
    <row r="209" spans="1:27" ht="24" customHeight="1" x14ac:dyDescent="0.4">
      <c r="A209" s="91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7"/>
    </row>
    <row r="210" spans="1:27" ht="24" customHeight="1" x14ac:dyDescent="0.4">
      <c r="A210" s="91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7"/>
    </row>
    <row r="211" spans="1:27" ht="24" customHeight="1" x14ac:dyDescent="0.4">
      <c r="A211" s="91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7"/>
    </row>
    <row r="212" spans="1:27" ht="24" customHeight="1" x14ac:dyDescent="0.4">
      <c r="A212" s="91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7"/>
    </row>
    <row r="213" spans="1:27" ht="24" customHeight="1" x14ac:dyDescent="0.4">
      <c r="A213" s="91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7"/>
    </row>
    <row r="214" spans="1:27" ht="24" customHeight="1" x14ac:dyDescent="0.4">
      <c r="A214" s="91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7"/>
    </row>
    <row r="215" spans="1:27" ht="24" customHeight="1" x14ac:dyDescent="0.4">
      <c r="A215" s="91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7"/>
    </row>
    <row r="216" spans="1:27" ht="24" customHeight="1" x14ac:dyDescent="0.4">
      <c r="A216" s="91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7"/>
    </row>
    <row r="217" spans="1:27" ht="24" customHeight="1" x14ac:dyDescent="0.4">
      <c r="A217" s="91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7"/>
    </row>
    <row r="218" spans="1:27" ht="24" customHeight="1" x14ac:dyDescent="0.4">
      <c r="A218" s="91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7"/>
    </row>
    <row r="219" spans="1:27" ht="24" customHeight="1" x14ac:dyDescent="0.4">
      <c r="A219" s="91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7"/>
    </row>
    <row r="220" spans="1:27" ht="24" customHeight="1" x14ac:dyDescent="0.4">
      <c r="A220" s="91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7"/>
    </row>
    <row r="221" spans="1:27" ht="15.75" customHeight="1" x14ac:dyDescent="0.4">
      <c r="A221" s="78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</row>
    <row r="222" spans="1:27" ht="15.75" customHeight="1" x14ac:dyDescent="0.4">
      <c r="A222" s="78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</row>
    <row r="223" spans="1:27" ht="15.75" customHeight="1" x14ac:dyDescent="0.4">
      <c r="A223" s="78"/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</row>
    <row r="224" spans="1:27" ht="15.75" customHeight="1" x14ac:dyDescent="0.4">
      <c r="A224" s="78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</row>
    <row r="225" spans="1:27" ht="15.75" customHeight="1" x14ac:dyDescent="0.4">
      <c r="A225" s="78"/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</row>
    <row r="226" spans="1:27" ht="15.75" customHeight="1" x14ac:dyDescent="0.4">
      <c r="A226" s="78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</row>
    <row r="227" spans="1:27" ht="15.75" customHeight="1" x14ac:dyDescent="0.4">
      <c r="A227" s="78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</row>
    <row r="228" spans="1:27" ht="15.75" customHeight="1" x14ac:dyDescent="0.4">
      <c r="A228" s="78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</row>
    <row r="229" spans="1:27" ht="15.75" customHeight="1" x14ac:dyDescent="0.4">
      <c r="A229" s="78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</row>
    <row r="230" spans="1:27" ht="15.75" customHeight="1" x14ac:dyDescent="0.4">
      <c r="A230" s="78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</row>
    <row r="231" spans="1:27" ht="15.75" customHeight="1" x14ac:dyDescent="0.4">
      <c r="A231" s="78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</row>
    <row r="232" spans="1:27" ht="15.75" customHeight="1" x14ac:dyDescent="0.4">
      <c r="A232" s="78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</row>
    <row r="233" spans="1:27" ht="15.75" customHeight="1" x14ac:dyDescent="0.4">
      <c r="A233" s="78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</row>
    <row r="234" spans="1:27" ht="15.75" customHeight="1" x14ac:dyDescent="0.4">
      <c r="A234" s="78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</row>
    <row r="235" spans="1:27" ht="15.75" customHeight="1" x14ac:dyDescent="0.4">
      <c r="A235" s="78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</row>
    <row r="236" spans="1:27" ht="15.75" customHeight="1" x14ac:dyDescent="0.4">
      <c r="A236" s="78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</row>
    <row r="237" spans="1:27" ht="15.75" customHeight="1" x14ac:dyDescent="0.4">
      <c r="A237" s="78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</row>
    <row r="238" spans="1:27" ht="15.75" customHeight="1" x14ac:dyDescent="0.4">
      <c r="A238" s="78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</row>
    <row r="239" spans="1:27" ht="15.75" customHeight="1" x14ac:dyDescent="0.4">
      <c r="A239" s="78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</row>
    <row r="240" spans="1:27" ht="15.75" customHeight="1" x14ac:dyDescent="0.4">
      <c r="A240" s="78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</row>
    <row r="241" spans="1:27" ht="15.75" customHeight="1" x14ac:dyDescent="0.4">
      <c r="A241" s="78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</row>
    <row r="242" spans="1:27" ht="15.75" customHeight="1" x14ac:dyDescent="0.4">
      <c r="A242" s="78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</row>
    <row r="243" spans="1:27" ht="15.75" customHeight="1" x14ac:dyDescent="0.4">
      <c r="A243" s="78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</row>
    <row r="244" spans="1:27" ht="15.75" customHeight="1" x14ac:dyDescent="0.4">
      <c r="A244" s="78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</row>
    <row r="245" spans="1:27" ht="15.75" customHeight="1" x14ac:dyDescent="0.4">
      <c r="A245" s="78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</row>
    <row r="246" spans="1:27" ht="15.75" customHeight="1" x14ac:dyDescent="0.4">
      <c r="A246" s="78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</row>
    <row r="247" spans="1:27" ht="15.75" customHeight="1" x14ac:dyDescent="0.4">
      <c r="A247" s="78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</row>
    <row r="248" spans="1:27" ht="15.75" customHeight="1" x14ac:dyDescent="0.4">
      <c r="A248" s="78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</row>
    <row r="249" spans="1:27" ht="15.75" customHeight="1" x14ac:dyDescent="0.4">
      <c r="A249" s="78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</row>
    <row r="250" spans="1:27" ht="15.75" customHeight="1" x14ac:dyDescent="0.4">
      <c r="A250" s="78"/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</row>
    <row r="251" spans="1:27" ht="15.75" customHeight="1" x14ac:dyDescent="0.4">
      <c r="A251" s="78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</row>
    <row r="252" spans="1:27" ht="15.75" customHeight="1" x14ac:dyDescent="0.4">
      <c r="A252" s="78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</row>
    <row r="253" spans="1:27" ht="15.75" customHeight="1" x14ac:dyDescent="0.4">
      <c r="A253" s="78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</row>
    <row r="254" spans="1:27" ht="15.75" customHeight="1" x14ac:dyDescent="0.4">
      <c r="A254" s="78"/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</row>
    <row r="255" spans="1:27" ht="15.75" customHeight="1" x14ac:dyDescent="0.4">
      <c r="A255" s="78"/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</row>
    <row r="256" spans="1:27" ht="15.75" customHeight="1" x14ac:dyDescent="0.4">
      <c r="A256" s="78"/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</row>
    <row r="257" spans="1:27" ht="15.75" customHeight="1" x14ac:dyDescent="0.4">
      <c r="A257" s="78"/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</row>
    <row r="258" spans="1:27" ht="15.75" customHeight="1" x14ac:dyDescent="0.4">
      <c r="A258" s="78"/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</row>
    <row r="259" spans="1:27" ht="15.75" customHeight="1" x14ac:dyDescent="0.4">
      <c r="A259" s="78"/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</row>
    <row r="260" spans="1:27" ht="15.75" customHeight="1" x14ac:dyDescent="0.4">
      <c r="A260" s="78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</row>
    <row r="261" spans="1:27" ht="15.75" customHeight="1" x14ac:dyDescent="0.4">
      <c r="A261" s="78"/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</row>
    <row r="262" spans="1:27" ht="15.75" customHeight="1" x14ac:dyDescent="0.4">
      <c r="A262" s="78"/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</row>
    <row r="263" spans="1:27" ht="15.75" customHeight="1" x14ac:dyDescent="0.4">
      <c r="A263" s="78"/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</row>
    <row r="264" spans="1:27" ht="15.75" customHeight="1" x14ac:dyDescent="0.4">
      <c r="A264" s="78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</row>
    <row r="265" spans="1:27" ht="15.75" customHeight="1" x14ac:dyDescent="0.4">
      <c r="A265" s="78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</row>
    <row r="266" spans="1:27" ht="15.75" customHeight="1" x14ac:dyDescent="0.4">
      <c r="A266" s="78"/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</row>
    <row r="267" spans="1:27" ht="15.75" customHeight="1" x14ac:dyDescent="0.4">
      <c r="A267" s="78"/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</row>
    <row r="268" spans="1:27" ht="15.75" customHeight="1" x14ac:dyDescent="0.4">
      <c r="A268" s="78"/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</row>
    <row r="269" spans="1:27" ht="15.75" customHeight="1" x14ac:dyDescent="0.4">
      <c r="A269" s="78"/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</row>
    <row r="270" spans="1:27" ht="15.75" customHeight="1" x14ac:dyDescent="0.4">
      <c r="A270" s="78"/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</row>
    <row r="271" spans="1:27" ht="15.75" customHeight="1" x14ac:dyDescent="0.4">
      <c r="A271" s="78"/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</row>
    <row r="272" spans="1:27" ht="15.75" customHeight="1" x14ac:dyDescent="0.4">
      <c r="A272" s="78"/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</row>
    <row r="273" spans="1:27" ht="15.75" customHeight="1" x14ac:dyDescent="0.4">
      <c r="A273" s="78"/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</row>
    <row r="274" spans="1:27" ht="15.75" customHeight="1" x14ac:dyDescent="0.4">
      <c r="A274" s="78"/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</row>
    <row r="275" spans="1:27" ht="15.75" customHeight="1" x14ac:dyDescent="0.4">
      <c r="A275" s="78"/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</row>
    <row r="276" spans="1:27" ht="15.75" customHeight="1" x14ac:dyDescent="0.4">
      <c r="A276" s="78"/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</row>
    <row r="277" spans="1:27" ht="15.75" customHeight="1" x14ac:dyDescent="0.4">
      <c r="A277" s="78"/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</row>
    <row r="278" spans="1:27" ht="15.75" customHeight="1" x14ac:dyDescent="0.4">
      <c r="A278" s="78"/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</row>
    <row r="279" spans="1:27" ht="15.75" customHeight="1" x14ac:dyDescent="0.4">
      <c r="A279" s="78"/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</row>
    <row r="280" spans="1:27" ht="15.75" customHeight="1" x14ac:dyDescent="0.4">
      <c r="A280" s="78"/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</row>
    <row r="281" spans="1:27" ht="15.75" customHeight="1" x14ac:dyDescent="0.4">
      <c r="A281" s="78"/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</row>
    <row r="282" spans="1:27" ht="15.75" customHeight="1" x14ac:dyDescent="0.4">
      <c r="A282" s="78"/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</row>
    <row r="283" spans="1:27" ht="15.75" customHeight="1" x14ac:dyDescent="0.4">
      <c r="A283" s="78"/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</row>
    <row r="284" spans="1:27" ht="15.75" customHeight="1" x14ac:dyDescent="0.4">
      <c r="A284" s="78"/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</row>
    <row r="285" spans="1:27" ht="15.75" customHeight="1" x14ac:dyDescent="0.4">
      <c r="A285" s="78"/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</row>
    <row r="286" spans="1:27" ht="15.75" customHeight="1" x14ac:dyDescent="0.4">
      <c r="A286" s="78"/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</row>
    <row r="287" spans="1:27" ht="15.75" customHeight="1" x14ac:dyDescent="0.4">
      <c r="A287" s="78"/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</row>
    <row r="288" spans="1:27" ht="15.75" customHeight="1" x14ac:dyDescent="0.4">
      <c r="A288" s="78"/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</row>
    <row r="289" spans="1:27" ht="15.75" customHeight="1" x14ac:dyDescent="0.4">
      <c r="A289" s="78"/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</row>
    <row r="290" spans="1:27" ht="15.75" customHeight="1" x14ac:dyDescent="0.4">
      <c r="A290" s="78"/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</row>
    <row r="291" spans="1:27" ht="15.75" customHeight="1" x14ac:dyDescent="0.4">
      <c r="A291" s="78"/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</row>
    <row r="292" spans="1:27" ht="15.75" customHeight="1" x14ac:dyDescent="0.4">
      <c r="A292" s="78"/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</row>
    <row r="293" spans="1:27" ht="15.75" customHeight="1" x14ac:dyDescent="0.4">
      <c r="A293" s="78"/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</row>
    <row r="294" spans="1:27" ht="15.75" customHeight="1" x14ac:dyDescent="0.4">
      <c r="A294" s="78"/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</row>
    <row r="295" spans="1:27" ht="15.75" customHeight="1" x14ac:dyDescent="0.4">
      <c r="A295" s="78"/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</row>
    <row r="296" spans="1:27" ht="15.75" customHeight="1" x14ac:dyDescent="0.4">
      <c r="A296" s="78"/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</row>
    <row r="297" spans="1:27" ht="15.75" customHeight="1" x14ac:dyDescent="0.4">
      <c r="A297" s="78"/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</row>
    <row r="298" spans="1:27" ht="15.75" customHeight="1" x14ac:dyDescent="0.4">
      <c r="A298" s="78"/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</row>
    <row r="299" spans="1:27" ht="15.75" customHeight="1" x14ac:dyDescent="0.4">
      <c r="A299" s="78"/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</row>
    <row r="300" spans="1:27" ht="15.75" customHeight="1" x14ac:dyDescent="0.4">
      <c r="A300" s="78"/>
      <c r="B300" s="78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</row>
    <row r="301" spans="1:27" ht="15.75" customHeight="1" x14ac:dyDescent="0.4">
      <c r="A301" s="78"/>
      <c r="B301" s="78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</row>
    <row r="302" spans="1:27" ht="15.75" customHeight="1" x14ac:dyDescent="0.4">
      <c r="A302" s="78"/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</row>
    <row r="303" spans="1:27" ht="15.75" customHeight="1" x14ac:dyDescent="0.4">
      <c r="A303" s="78"/>
      <c r="B303" s="78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</row>
    <row r="304" spans="1:27" ht="15.75" customHeight="1" x14ac:dyDescent="0.4">
      <c r="A304" s="78"/>
      <c r="B304" s="78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</row>
    <row r="305" spans="1:27" ht="15.75" customHeight="1" x14ac:dyDescent="0.4">
      <c r="A305" s="78"/>
      <c r="B305" s="78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</row>
    <row r="306" spans="1:27" ht="15.75" customHeight="1" x14ac:dyDescent="0.4">
      <c r="A306" s="78"/>
      <c r="B306" s="78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</row>
    <row r="307" spans="1:27" ht="15.75" customHeight="1" x14ac:dyDescent="0.4">
      <c r="A307" s="78"/>
      <c r="B307" s="78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</row>
    <row r="308" spans="1:27" ht="15.75" customHeight="1" x14ac:dyDescent="0.4">
      <c r="A308" s="78"/>
      <c r="B308" s="78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</row>
    <row r="309" spans="1:27" ht="15.75" customHeight="1" x14ac:dyDescent="0.4">
      <c r="A309" s="78"/>
      <c r="B309" s="78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</row>
    <row r="310" spans="1:27" ht="15.75" customHeight="1" x14ac:dyDescent="0.4">
      <c r="A310" s="78"/>
      <c r="B310" s="78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</row>
    <row r="311" spans="1:27" ht="15.75" customHeight="1" x14ac:dyDescent="0.4">
      <c r="A311" s="78"/>
      <c r="B311" s="78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</row>
    <row r="312" spans="1:27" ht="15.75" customHeight="1" x14ac:dyDescent="0.4">
      <c r="A312" s="78"/>
      <c r="B312" s="78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</row>
    <row r="313" spans="1:27" ht="15.75" customHeight="1" x14ac:dyDescent="0.4">
      <c r="A313" s="78"/>
      <c r="B313" s="78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</row>
    <row r="314" spans="1:27" ht="15.75" customHeight="1" x14ac:dyDescent="0.4">
      <c r="A314" s="78"/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</row>
    <row r="315" spans="1:27" ht="15.75" customHeight="1" x14ac:dyDescent="0.4">
      <c r="A315" s="78"/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</row>
    <row r="316" spans="1:27" ht="15.75" customHeight="1" x14ac:dyDescent="0.4">
      <c r="A316" s="78"/>
      <c r="B316" s="78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</row>
    <row r="317" spans="1:27" ht="15.75" customHeight="1" x14ac:dyDescent="0.4">
      <c r="A317" s="78"/>
      <c r="B317" s="78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</row>
    <row r="318" spans="1:27" ht="15.75" customHeight="1" x14ac:dyDescent="0.4">
      <c r="A318" s="78"/>
      <c r="B318" s="78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</row>
    <row r="319" spans="1:27" ht="15.75" customHeight="1" x14ac:dyDescent="0.4">
      <c r="A319" s="78"/>
      <c r="B319" s="78"/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</row>
    <row r="320" spans="1:27" ht="15.75" customHeight="1" x14ac:dyDescent="0.4">
      <c r="A320" s="78"/>
      <c r="B320" s="78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</row>
    <row r="321" spans="1:27" ht="15.75" customHeight="1" x14ac:dyDescent="0.4">
      <c r="A321" s="78"/>
      <c r="B321" s="78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</row>
    <row r="322" spans="1:27" ht="15.75" customHeight="1" x14ac:dyDescent="0.4">
      <c r="A322" s="78"/>
      <c r="B322" s="78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</row>
    <row r="323" spans="1:27" ht="15.75" customHeight="1" x14ac:dyDescent="0.4">
      <c r="A323" s="78"/>
      <c r="B323" s="78"/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</row>
    <row r="324" spans="1:27" ht="15.75" customHeight="1" x14ac:dyDescent="0.4">
      <c r="A324" s="78"/>
      <c r="B324" s="78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</row>
    <row r="325" spans="1:27" ht="15.75" customHeight="1" x14ac:dyDescent="0.4">
      <c r="A325" s="78"/>
      <c r="B325" s="78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</row>
    <row r="326" spans="1:27" ht="15.75" customHeight="1" x14ac:dyDescent="0.4">
      <c r="A326" s="78"/>
      <c r="B326" s="78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</row>
    <row r="327" spans="1:27" ht="15.75" customHeight="1" x14ac:dyDescent="0.4">
      <c r="A327" s="78"/>
      <c r="B327" s="78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</row>
    <row r="328" spans="1:27" ht="15.75" customHeight="1" x14ac:dyDescent="0.4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</row>
    <row r="329" spans="1:27" ht="15.75" customHeight="1" x14ac:dyDescent="0.4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</row>
    <row r="330" spans="1:27" ht="15.75" customHeight="1" x14ac:dyDescent="0.4">
      <c r="A330" s="78"/>
      <c r="B330" s="78"/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</row>
    <row r="331" spans="1:27" ht="15.75" customHeight="1" x14ac:dyDescent="0.4">
      <c r="A331" s="78"/>
      <c r="B331" s="78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</row>
    <row r="332" spans="1:27" ht="15.75" customHeight="1" x14ac:dyDescent="0.4">
      <c r="A332" s="78"/>
      <c r="B332" s="78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</row>
    <row r="333" spans="1:27" ht="15.75" customHeight="1" x14ac:dyDescent="0.4">
      <c r="A333" s="78"/>
      <c r="B333" s="78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</row>
    <row r="334" spans="1:27" ht="15.75" customHeight="1" x14ac:dyDescent="0.4">
      <c r="A334" s="78"/>
      <c r="B334" s="78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</row>
    <row r="335" spans="1:27" ht="15.75" customHeight="1" x14ac:dyDescent="0.4">
      <c r="A335" s="78"/>
      <c r="B335" s="78"/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</row>
    <row r="336" spans="1:27" ht="15.75" customHeight="1" x14ac:dyDescent="0.4">
      <c r="A336" s="78"/>
      <c r="B336" s="78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</row>
    <row r="337" spans="1:27" ht="15.75" customHeight="1" x14ac:dyDescent="0.4">
      <c r="A337" s="78"/>
      <c r="B337" s="78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</row>
    <row r="338" spans="1:27" ht="15.75" customHeight="1" x14ac:dyDescent="0.4">
      <c r="A338" s="78"/>
      <c r="B338" s="78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</row>
    <row r="339" spans="1:27" ht="15.75" customHeight="1" x14ac:dyDescent="0.4">
      <c r="A339" s="78"/>
      <c r="B339" s="78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</row>
    <row r="340" spans="1:27" ht="15.75" customHeight="1" x14ac:dyDescent="0.4">
      <c r="A340" s="78"/>
      <c r="B340" s="78"/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</row>
    <row r="341" spans="1:27" ht="15.75" customHeight="1" x14ac:dyDescent="0.4">
      <c r="A341" s="78"/>
      <c r="B341" s="78"/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</row>
    <row r="342" spans="1:27" ht="15.75" customHeight="1" x14ac:dyDescent="0.4">
      <c r="A342" s="78"/>
      <c r="B342" s="78"/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</row>
    <row r="343" spans="1:27" ht="15.75" customHeight="1" x14ac:dyDescent="0.4">
      <c r="A343" s="78"/>
      <c r="B343" s="78"/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</row>
    <row r="344" spans="1:27" ht="15.75" customHeight="1" x14ac:dyDescent="0.4">
      <c r="A344" s="78"/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</row>
    <row r="345" spans="1:27" ht="15.75" customHeight="1" x14ac:dyDescent="0.4">
      <c r="A345" s="78"/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</row>
    <row r="346" spans="1:27" ht="15.75" customHeight="1" x14ac:dyDescent="0.4">
      <c r="A346" s="78"/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</row>
    <row r="347" spans="1:27" ht="15.75" customHeight="1" x14ac:dyDescent="0.4">
      <c r="A347" s="78"/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</row>
    <row r="348" spans="1:27" ht="15.75" customHeight="1" x14ac:dyDescent="0.4">
      <c r="A348" s="78"/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</row>
    <row r="349" spans="1:27" ht="15.75" customHeight="1" x14ac:dyDescent="0.4">
      <c r="A349" s="78"/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</row>
    <row r="350" spans="1:27" ht="15.75" customHeight="1" x14ac:dyDescent="0.4">
      <c r="A350" s="78"/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</row>
    <row r="351" spans="1:27" ht="15.75" customHeight="1" x14ac:dyDescent="0.4">
      <c r="A351" s="78"/>
      <c r="B351" s="78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</row>
    <row r="352" spans="1:27" ht="15.75" customHeight="1" x14ac:dyDescent="0.4">
      <c r="A352" s="78"/>
      <c r="B352" s="78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</row>
    <row r="353" spans="1:27" ht="15.75" customHeight="1" x14ac:dyDescent="0.4">
      <c r="A353" s="78"/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</row>
    <row r="354" spans="1:27" ht="15.75" customHeight="1" x14ac:dyDescent="0.4">
      <c r="A354" s="78"/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</row>
    <row r="355" spans="1:27" ht="15.75" customHeight="1" x14ac:dyDescent="0.4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</row>
    <row r="356" spans="1:27" ht="15.75" customHeight="1" x14ac:dyDescent="0.4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</row>
    <row r="357" spans="1:27" ht="15.75" customHeight="1" x14ac:dyDescent="0.4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</row>
    <row r="358" spans="1:27" ht="15.75" customHeight="1" x14ac:dyDescent="0.4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</row>
    <row r="359" spans="1:27" ht="15.75" customHeight="1" x14ac:dyDescent="0.4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</row>
    <row r="360" spans="1:27" ht="15.75" customHeight="1" x14ac:dyDescent="0.4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</row>
    <row r="361" spans="1:27" ht="15.75" customHeight="1" x14ac:dyDescent="0.4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</row>
    <row r="362" spans="1:27" ht="15.75" customHeight="1" x14ac:dyDescent="0.4">
      <c r="A362" s="78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</row>
    <row r="363" spans="1:27" ht="15.75" customHeight="1" x14ac:dyDescent="0.4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</row>
    <row r="364" spans="1:27" ht="15.75" customHeight="1" x14ac:dyDescent="0.4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</row>
    <row r="365" spans="1:27" ht="15.75" customHeight="1" x14ac:dyDescent="0.4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</row>
    <row r="366" spans="1:27" ht="15.75" customHeight="1" x14ac:dyDescent="0.4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</row>
    <row r="367" spans="1:27" ht="15.75" customHeight="1" x14ac:dyDescent="0.4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</row>
    <row r="368" spans="1:27" ht="15.75" customHeight="1" x14ac:dyDescent="0.4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</row>
    <row r="369" spans="1:27" ht="15.75" customHeight="1" x14ac:dyDescent="0.4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</row>
    <row r="370" spans="1:27" ht="15.75" customHeight="1" x14ac:dyDescent="0.4">
      <c r="A370" s="78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</row>
    <row r="371" spans="1:27" ht="15.75" customHeight="1" x14ac:dyDescent="0.4">
      <c r="A371" s="78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</row>
    <row r="372" spans="1:27" ht="15.75" customHeight="1" x14ac:dyDescent="0.4">
      <c r="A372" s="78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</row>
    <row r="373" spans="1:27" ht="15.75" customHeight="1" x14ac:dyDescent="0.4">
      <c r="A373" s="78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</row>
    <row r="374" spans="1:27" ht="15.75" customHeight="1" x14ac:dyDescent="0.4">
      <c r="A374" s="78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</row>
    <row r="375" spans="1:27" ht="15.75" customHeight="1" x14ac:dyDescent="0.4">
      <c r="A375" s="78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</row>
    <row r="376" spans="1:27" ht="15.75" customHeight="1" x14ac:dyDescent="0.4">
      <c r="A376" s="78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</row>
    <row r="377" spans="1:27" ht="15.75" customHeight="1" x14ac:dyDescent="0.4">
      <c r="A377" s="78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</row>
    <row r="378" spans="1:27" ht="15.75" customHeight="1" x14ac:dyDescent="0.4">
      <c r="A378" s="78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</row>
    <row r="379" spans="1:27" ht="15.75" customHeight="1" x14ac:dyDescent="0.4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</row>
    <row r="380" spans="1:27" ht="15.75" customHeight="1" x14ac:dyDescent="0.4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</row>
    <row r="381" spans="1:27" ht="15.75" customHeight="1" x14ac:dyDescent="0.4">
      <c r="A381" s="78"/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</row>
    <row r="382" spans="1:27" ht="15.75" customHeight="1" x14ac:dyDescent="0.4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</row>
    <row r="383" spans="1:27" ht="15.75" customHeight="1" x14ac:dyDescent="0.4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</row>
    <row r="384" spans="1:27" ht="15.75" customHeight="1" x14ac:dyDescent="0.4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</row>
    <row r="385" spans="1:27" ht="15.75" customHeight="1" x14ac:dyDescent="0.4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</row>
    <row r="386" spans="1:27" ht="15.75" customHeight="1" x14ac:dyDescent="0.4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</row>
    <row r="387" spans="1:27" ht="15.75" customHeight="1" x14ac:dyDescent="0.4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</row>
    <row r="388" spans="1:27" ht="15.75" customHeight="1" x14ac:dyDescent="0.4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</row>
    <row r="389" spans="1:27" ht="15.75" customHeight="1" x14ac:dyDescent="0.4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</row>
    <row r="390" spans="1:27" ht="15.75" customHeight="1" x14ac:dyDescent="0.4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</row>
    <row r="391" spans="1:27" ht="15.75" customHeight="1" x14ac:dyDescent="0.4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</row>
    <row r="392" spans="1:27" ht="15.75" customHeight="1" x14ac:dyDescent="0.4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</row>
    <row r="393" spans="1:27" ht="15.75" customHeight="1" x14ac:dyDescent="0.4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</row>
    <row r="394" spans="1:27" ht="15.75" customHeight="1" x14ac:dyDescent="0.4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</row>
    <row r="395" spans="1:27" ht="15.75" customHeight="1" x14ac:dyDescent="0.4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</row>
    <row r="396" spans="1:27" ht="15.75" customHeight="1" x14ac:dyDescent="0.4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</row>
    <row r="397" spans="1:27" ht="15.75" customHeight="1" x14ac:dyDescent="0.4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</row>
    <row r="398" spans="1:27" ht="15.75" customHeight="1" x14ac:dyDescent="0.4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</row>
    <row r="399" spans="1:27" ht="15.75" customHeight="1" x14ac:dyDescent="0.4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</row>
    <row r="400" spans="1:27" ht="15.75" customHeight="1" x14ac:dyDescent="0.4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</row>
    <row r="401" spans="1:27" ht="15.75" customHeight="1" x14ac:dyDescent="0.4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</row>
    <row r="402" spans="1:27" ht="15.75" customHeight="1" x14ac:dyDescent="0.4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</row>
    <row r="403" spans="1:27" ht="15.75" customHeight="1" x14ac:dyDescent="0.4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</row>
    <row r="404" spans="1:27" ht="15.75" customHeight="1" x14ac:dyDescent="0.4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</row>
    <row r="405" spans="1:27" ht="15.75" customHeight="1" x14ac:dyDescent="0.4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</row>
    <row r="406" spans="1:27" ht="15.75" customHeight="1" x14ac:dyDescent="0.4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</row>
    <row r="407" spans="1:27" ht="15.75" customHeight="1" x14ac:dyDescent="0.4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</row>
    <row r="408" spans="1:27" ht="15.75" customHeight="1" x14ac:dyDescent="0.4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</row>
    <row r="409" spans="1:27" ht="15.75" customHeight="1" x14ac:dyDescent="0.4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</row>
    <row r="410" spans="1:27" ht="15.75" customHeight="1" x14ac:dyDescent="0.4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</row>
    <row r="411" spans="1:27" ht="15.75" customHeight="1" x14ac:dyDescent="0.4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</row>
    <row r="412" spans="1:27" ht="15.75" customHeight="1" x14ac:dyDescent="0.4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</row>
    <row r="413" spans="1:27" ht="15.75" customHeight="1" x14ac:dyDescent="0.4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</row>
    <row r="414" spans="1:27" ht="15.75" customHeight="1" x14ac:dyDescent="0.4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</row>
    <row r="415" spans="1:27" ht="15.75" customHeight="1" x14ac:dyDescent="0.4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</row>
    <row r="416" spans="1:27" ht="15.75" customHeight="1" x14ac:dyDescent="0.4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</row>
    <row r="417" spans="1:27" ht="15.75" customHeight="1" x14ac:dyDescent="0.4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</row>
    <row r="418" spans="1:27" ht="15.75" customHeight="1" x14ac:dyDescent="0.4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</row>
    <row r="419" spans="1:27" ht="15.75" customHeight="1" x14ac:dyDescent="0.4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</row>
    <row r="420" spans="1:27" ht="15.75" customHeight="1" x14ac:dyDescent="0.4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</row>
    <row r="421" spans="1:27" ht="15.75" customHeight="1" x14ac:dyDescent="0.4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</row>
    <row r="422" spans="1:27" ht="15.75" customHeight="1" x14ac:dyDescent="0.4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</row>
    <row r="423" spans="1:27" ht="15.75" customHeight="1" x14ac:dyDescent="0.4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</row>
    <row r="424" spans="1:27" ht="15.75" customHeight="1" x14ac:dyDescent="0.4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</row>
    <row r="425" spans="1:27" ht="15.75" customHeight="1" x14ac:dyDescent="0.4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</row>
    <row r="426" spans="1:27" ht="15.75" customHeight="1" x14ac:dyDescent="0.4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</row>
    <row r="427" spans="1:27" ht="15.75" customHeight="1" x14ac:dyDescent="0.4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</row>
    <row r="428" spans="1:27" ht="15.75" customHeight="1" x14ac:dyDescent="0.4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</row>
    <row r="429" spans="1:27" ht="15.75" customHeight="1" x14ac:dyDescent="0.4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</row>
    <row r="430" spans="1:27" ht="15.75" customHeight="1" x14ac:dyDescent="0.4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</row>
    <row r="431" spans="1:27" ht="15.75" customHeight="1" x14ac:dyDescent="0.4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</row>
    <row r="432" spans="1:27" ht="15.75" customHeight="1" x14ac:dyDescent="0.4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</row>
    <row r="433" spans="1:27" ht="15.75" customHeight="1" x14ac:dyDescent="0.4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</row>
    <row r="434" spans="1:27" ht="15.75" customHeight="1" x14ac:dyDescent="0.4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</row>
    <row r="435" spans="1:27" ht="15.75" customHeight="1" x14ac:dyDescent="0.4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</row>
    <row r="436" spans="1:27" ht="15.75" customHeight="1" x14ac:dyDescent="0.4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</row>
    <row r="437" spans="1:27" ht="15.75" customHeight="1" x14ac:dyDescent="0.4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</row>
    <row r="438" spans="1:27" ht="15.75" customHeight="1" x14ac:dyDescent="0.4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</row>
    <row r="439" spans="1:27" ht="15.75" customHeight="1" x14ac:dyDescent="0.4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</row>
    <row r="440" spans="1:27" ht="15.75" customHeight="1" x14ac:dyDescent="0.4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</row>
    <row r="441" spans="1:27" ht="15.75" customHeight="1" x14ac:dyDescent="0.4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</row>
    <row r="442" spans="1:27" ht="15.75" customHeight="1" x14ac:dyDescent="0.4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</row>
    <row r="443" spans="1:27" ht="15.75" customHeight="1" x14ac:dyDescent="0.4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</row>
    <row r="444" spans="1:27" ht="15.75" customHeight="1" x14ac:dyDescent="0.4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</row>
    <row r="445" spans="1:27" ht="15.75" customHeight="1" x14ac:dyDescent="0.4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</row>
    <row r="446" spans="1:27" ht="15.75" customHeight="1" x14ac:dyDescent="0.4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</row>
    <row r="447" spans="1:27" ht="15.75" customHeight="1" x14ac:dyDescent="0.4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</row>
    <row r="448" spans="1:27" ht="15.75" customHeight="1" x14ac:dyDescent="0.4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</row>
    <row r="449" spans="1:27" ht="15.75" customHeight="1" x14ac:dyDescent="0.4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</row>
    <row r="450" spans="1:27" ht="15.75" customHeight="1" x14ac:dyDescent="0.4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</row>
    <row r="451" spans="1:27" ht="15.75" customHeight="1" x14ac:dyDescent="0.4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</row>
    <row r="452" spans="1:27" ht="15.75" customHeight="1" x14ac:dyDescent="0.4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</row>
    <row r="453" spans="1:27" ht="15.75" customHeight="1" x14ac:dyDescent="0.4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</row>
    <row r="454" spans="1:27" ht="15.75" customHeight="1" x14ac:dyDescent="0.4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</row>
    <row r="455" spans="1:27" ht="15.75" customHeight="1" x14ac:dyDescent="0.4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</row>
    <row r="456" spans="1:27" ht="15.75" customHeight="1" x14ac:dyDescent="0.4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</row>
    <row r="457" spans="1:27" ht="15.75" customHeight="1" x14ac:dyDescent="0.4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</row>
    <row r="458" spans="1:27" ht="15.75" customHeight="1" x14ac:dyDescent="0.4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</row>
    <row r="459" spans="1:27" ht="15.75" customHeight="1" x14ac:dyDescent="0.4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</row>
    <row r="460" spans="1:27" ht="15.75" customHeight="1" x14ac:dyDescent="0.4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</row>
    <row r="461" spans="1:27" ht="15.75" customHeight="1" x14ac:dyDescent="0.4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</row>
    <row r="462" spans="1:27" ht="15.75" customHeight="1" x14ac:dyDescent="0.4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</row>
    <row r="463" spans="1:27" ht="15.75" customHeight="1" x14ac:dyDescent="0.4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</row>
    <row r="464" spans="1:27" ht="15.75" customHeight="1" x14ac:dyDescent="0.4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</row>
    <row r="465" spans="1:27" ht="15.75" customHeight="1" x14ac:dyDescent="0.4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</row>
    <row r="466" spans="1:27" ht="15.75" customHeight="1" x14ac:dyDescent="0.4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</row>
    <row r="467" spans="1:27" ht="15.75" customHeight="1" x14ac:dyDescent="0.4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</row>
    <row r="468" spans="1:27" ht="15.75" customHeight="1" x14ac:dyDescent="0.4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</row>
    <row r="469" spans="1:27" ht="15.75" customHeight="1" x14ac:dyDescent="0.4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</row>
    <row r="470" spans="1:27" ht="15.75" customHeight="1" x14ac:dyDescent="0.4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</row>
    <row r="471" spans="1:27" ht="15.75" customHeight="1" x14ac:dyDescent="0.4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</row>
    <row r="472" spans="1:27" ht="15.75" customHeight="1" x14ac:dyDescent="0.4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</row>
    <row r="473" spans="1:27" ht="15.75" customHeight="1" x14ac:dyDescent="0.4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</row>
    <row r="474" spans="1:27" ht="15.75" customHeight="1" x14ac:dyDescent="0.4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</row>
    <row r="475" spans="1:27" ht="15.75" customHeight="1" x14ac:dyDescent="0.4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</row>
    <row r="476" spans="1:27" ht="15.75" customHeight="1" x14ac:dyDescent="0.4">
      <c r="A476" s="78"/>
      <c r="B476" s="78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  <c r="AA476" s="78"/>
    </row>
    <row r="477" spans="1:27" ht="15.75" customHeight="1" x14ac:dyDescent="0.4">
      <c r="A477" s="78"/>
      <c r="B477" s="78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  <c r="AA477" s="78"/>
    </row>
    <row r="478" spans="1:27" ht="15.75" customHeight="1" x14ac:dyDescent="0.4">
      <c r="A478" s="78"/>
      <c r="B478" s="78"/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8"/>
      <c r="Z478" s="78"/>
      <c r="AA478" s="78"/>
    </row>
    <row r="479" spans="1:27" ht="15.75" customHeight="1" x14ac:dyDescent="0.4">
      <c r="A479" s="78"/>
      <c r="B479" s="78"/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  <c r="AA479" s="78"/>
    </row>
    <row r="480" spans="1:27" ht="15.75" customHeight="1" x14ac:dyDescent="0.4">
      <c r="A480" s="78"/>
      <c r="B480" s="78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  <c r="AA480" s="78"/>
    </row>
    <row r="481" spans="1:27" ht="15.75" customHeight="1" x14ac:dyDescent="0.4">
      <c r="A481" s="78"/>
      <c r="B481" s="78"/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  <c r="AA481" s="78"/>
    </row>
    <row r="482" spans="1:27" ht="15.75" customHeight="1" x14ac:dyDescent="0.4">
      <c r="A482" s="78"/>
      <c r="B482" s="78"/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  <c r="AA482" s="78"/>
    </row>
    <row r="483" spans="1:27" ht="15.75" customHeight="1" x14ac:dyDescent="0.4">
      <c r="A483" s="78"/>
      <c r="B483" s="78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8"/>
      <c r="Z483" s="78"/>
      <c r="AA483" s="78"/>
    </row>
    <row r="484" spans="1:27" ht="15.75" customHeight="1" x14ac:dyDescent="0.4">
      <c r="A484" s="78"/>
      <c r="B484" s="78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8"/>
      <c r="Z484" s="78"/>
      <c r="AA484" s="78"/>
    </row>
    <row r="485" spans="1:27" ht="15.75" customHeight="1" x14ac:dyDescent="0.4">
      <c r="A485" s="78"/>
      <c r="B485" s="78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  <c r="AA485" s="78"/>
    </row>
    <row r="486" spans="1:27" ht="15.75" customHeight="1" x14ac:dyDescent="0.4">
      <c r="A486" s="78"/>
      <c r="B486" s="78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  <c r="AA486" s="78"/>
    </row>
    <row r="487" spans="1:27" ht="15.75" customHeight="1" x14ac:dyDescent="0.4">
      <c r="A487" s="78"/>
      <c r="B487" s="78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  <c r="AA487" s="78"/>
    </row>
    <row r="488" spans="1:27" ht="15.75" customHeight="1" x14ac:dyDescent="0.4">
      <c r="A488" s="78"/>
      <c r="B488" s="78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  <c r="AA488" s="78"/>
    </row>
    <row r="489" spans="1:27" ht="15.75" customHeight="1" x14ac:dyDescent="0.4">
      <c r="A489" s="78"/>
      <c r="B489" s="78"/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  <c r="AA489" s="78"/>
    </row>
    <row r="490" spans="1:27" ht="15.75" customHeight="1" x14ac:dyDescent="0.4">
      <c r="A490" s="78"/>
      <c r="B490" s="78"/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  <c r="AA490" s="78"/>
    </row>
    <row r="491" spans="1:27" ht="15.75" customHeight="1" x14ac:dyDescent="0.4">
      <c r="A491" s="78"/>
      <c r="B491" s="78"/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  <c r="AA491" s="78"/>
    </row>
    <row r="492" spans="1:27" ht="15.75" customHeight="1" x14ac:dyDescent="0.4">
      <c r="A492" s="78"/>
      <c r="B492" s="78"/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  <c r="AA492" s="78"/>
    </row>
    <row r="493" spans="1:27" ht="15.75" customHeight="1" x14ac:dyDescent="0.4">
      <c r="A493" s="78"/>
      <c r="B493" s="78"/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  <c r="AA493" s="78"/>
    </row>
    <row r="494" spans="1:27" ht="15.75" customHeight="1" x14ac:dyDescent="0.4">
      <c r="A494" s="78"/>
      <c r="B494" s="78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8"/>
      <c r="Z494" s="78"/>
      <c r="AA494" s="78"/>
    </row>
    <row r="495" spans="1:27" ht="15.75" customHeight="1" x14ac:dyDescent="0.4">
      <c r="A495" s="78"/>
      <c r="B495" s="78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  <c r="V495" s="78"/>
      <c r="W495" s="78"/>
      <c r="X495" s="78"/>
      <c r="Y495" s="78"/>
      <c r="Z495" s="78"/>
      <c r="AA495" s="78"/>
    </row>
    <row r="496" spans="1:27" ht="15.75" customHeight="1" x14ac:dyDescent="0.4">
      <c r="A496" s="78"/>
      <c r="B496" s="78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  <c r="V496" s="78"/>
      <c r="W496" s="78"/>
      <c r="X496" s="78"/>
      <c r="Y496" s="78"/>
      <c r="Z496" s="78"/>
      <c r="AA496" s="78"/>
    </row>
    <row r="497" spans="1:27" ht="15.75" customHeight="1" x14ac:dyDescent="0.4">
      <c r="A497" s="78"/>
      <c r="B497" s="78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78"/>
      <c r="Z497" s="78"/>
      <c r="AA497" s="78"/>
    </row>
    <row r="498" spans="1:27" ht="15.75" customHeight="1" x14ac:dyDescent="0.4">
      <c r="A498" s="78"/>
      <c r="B498" s="78"/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78"/>
      <c r="Z498" s="78"/>
      <c r="AA498" s="78"/>
    </row>
    <row r="499" spans="1:27" ht="15.75" customHeight="1" x14ac:dyDescent="0.4">
      <c r="A499" s="78"/>
      <c r="B499" s="78"/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78"/>
      <c r="AA499" s="78"/>
    </row>
    <row r="500" spans="1:27" ht="15.75" customHeight="1" x14ac:dyDescent="0.4">
      <c r="A500" s="78"/>
      <c r="B500" s="78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78"/>
      <c r="AA500" s="78"/>
    </row>
    <row r="501" spans="1:27" ht="15.75" customHeight="1" x14ac:dyDescent="0.4">
      <c r="A501" s="78"/>
      <c r="B501" s="78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  <c r="AA501" s="78"/>
    </row>
    <row r="502" spans="1:27" ht="15.75" customHeight="1" x14ac:dyDescent="0.4">
      <c r="A502" s="78"/>
      <c r="B502" s="78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  <c r="AA502" s="78"/>
    </row>
    <row r="503" spans="1:27" ht="15.75" customHeight="1" x14ac:dyDescent="0.4">
      <c r="A503" s="78"/>
      <c r="B503" s="78"/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8"/>
      <c r="Z503" s="78"/>
      <c r="AA503" s="78"/>
    </row>
    <row r="504" spans="1:27" ht="15.75" customHeight="1" x14ac:dyDescent="0.4">
      <c r="A504" s="78"/>
      <c r="B504" s="78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8"/>
      <c r="Z504" s="78"/>
      <c r="AA504" s="78"/>
    </row>
    <row r="505" spans="1:27" ht="15.75" customHeight="1" x14ac:dyDescent="0.4">
      <c r="A505" s="78"/>
      <c r="B505" s="78"/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  <c r="AA505" s="78"/>
    </row>
    <row r="506" spans="1:27" ht="15.75" customHeight="1" x14ac:dyDescent="0.4">
      <c r="A506" s="78"/>
      <c r="B506" s="78"/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  <c r="AA506" s="78"/>
    </row>
    <row r="507" spans="1:27" ht="15.75" customHeight="1" x14ac:dyDescent="0.4">
      <c r="A507" s="78"/>
      <c r="B507" s="78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  <c r="AA507" s="78"/>
    </row>
    <row r="508" spans="1:27" ht="15.75" customHeight="1" x14ac:dyDescent="0.4">
      <c r="A508" s="78"/>
      <c r="B508" s="78"/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  <c r="AA508" s="78"/>
    </row>
    <row r="509" spans="1:27" ht="15.75" customHeight="1" x14ac:dyDescent="0.4">
      <c r="A509" s="78"/>
      <c r="B509" s="78"/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  <c r="AA509" s="78"/>
    </row>
    <row r="510" spans="1:27" ht="15.75" customHeight="1" x14ac:dyDescent="0.4">
      <c r="A510" s="78"/>
      <c r="B510" s="78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  <c r="AA510" s="78"/>
    </row>
    <row r="511" spans="1:27" ht="15.75" customHeight="1" x14ac:dyDescent="0.4">
      <c r="A511" s="78"/>
      <c r="B511" s="78"/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  <c r="AA511" s="78"/>
    </row>
    <row r="512" spans="1:27" ht="15.75" customHeight="1" x14ac:dyDescent="0.4">
      <c r="A512" s="78"/>
      <c r="B512" s="78"/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  <c r="AA512" s="78"/>
    </row>
    <row r="513" spans="1:27" ht="15.75" customHeight="1" x14ac:dyDescent="0.4">
      <c r="A513" s="78"/>
      <c r="B513" s="78"/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  <c r="AA513" s="78"/>
    </row>
    <row r="514" spans="1:27" ht="15.75" customHeight="1" x14ac:dyDescent="0.4">
      <c r="A514" s="78"/>
      <c r="B514" s="78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  <c r="AA514" s="78"/>
    </row>
    <row r="515" spans="1:27" ht="15.75" customHeight="1" x14ac:dyDescent="0.4">
      <c r="A515" s="78"/>
      <c r="B515" s="78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  <c r="AA515" s="78"/>
    </row>
    <row r="516" spans="1:27" ht="15.75" customHeight="1" x14ac:dyDescent="0.4">
      <c r="A516" s="78"/>
      <c r="B516" s="78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  <c r="AA516" s="78"/>
    </row>
    <row r="517" spans="1:27" ht="15.75" customHeight="1" x14ac:dyDescent="0.4">
      <c r="A517" s="78"/>
      <c r="B517" s="78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  <c r="AA517" s="78"/>
    </row>
    <row r="518" spans="1:27" ht="15.75" customHeight="1" x14ac:dyDescent="0.4">
      <c r="A518" s="78"/>
      <c r="B518" s="78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  <c r="AA518" s="78"/>
    </row>
    <row r="519" spans="1:27" ht="15.75" customHeight="1" x14ac:dyDescent="0.4">
      <c r="A519" s="78"/>
      <c r="B519" s="78"/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  <c r="AA519" s="78"/>
    </row>
    <row r="520" spans="1:27" ht="15.75" customHeight="1" x14ac:dyDescent="0.4">
      <c r="A520" s="78"/>
      <c r="B520" s="78"/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  <c r="AA520" s="78"/>
    </row>
    <row r="521" spans="1:27" ht="15.75" customHeight="1" x14ac:dyDescent="0.4">
      <c r="A521" s="78"/>
      <c r="B521" s="78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  <c r="AA521" s="78"/>
    </row>
    <row r="522" spans="1:27" ht="15.75" customHeight="1" x14ac:dyDescent="0.4">
      <c r="A522" s="78"/>
      <c r="B522" s="78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  <c r="AA522" s="78"/>
    </row>
    <row r="523" spans="1:27" ht="15.75" customHeight="1" x14ac:dyDescent="0.4">
      <c r="A523" s="78"/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  <c r="AA523" s="78"/>
    </row>
    <row r="524" spans="1:27" ht="15.75" customHeight="1" x14ac:dyDescent="0.4">
      <c r="A524" s="78"/>
      <c r="B524" s="78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  <c r="AA524" s="78"/>
    </row>
    <row r="525" spans="1:27" ht="15.75" customHeight="1" x14ac:dyDescent="0.4">
      <c r="A525" s="78"/>
      <c r="B525" s="78"/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  <c r="AA525" s="78"/>
    </row>
    <row r="526" spans="1:27" ht="15.75" customHeight="1" x14ac:dyDescent="0.4">
      <c r="A526" s="78"/>
      <c r="B526" s="78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8"/>
      <c r="Z526" s="78"/>
      <c r="AA526" s="78"/>
    </row>
    <row r="527" spans="1:27" ht="15.75" customHeight="1" x14ac:dyDescent="0.4">
      <c r="A527" s="78"/>
      <c r="B527" s="78"/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  <c r="AA527" s="78"/>
    </row>
    <row r="528" spans="1:27" ht="15.75" customHeight="1" x14ac:dyDescent="0.4">
      <c r="A528" s="78"/>
      <c r="B528" s="78"/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  <c r="AA528" s="78"/>
    </row>
    <row r="529" spans="1:27" ht="15.75" customHeight="1" x14ac:dyDescent="0.4">
      <c r="A529" s="78"/>
      <c r="B529" s="78"/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  <c r="AA529" s="78"/>
    </row>
    <row r="530" spans="1:27" ht="15.75" customHeight="1" x14ac:dyDescent="0.4">
      <c r="A530" s="78"/>
      <c r="B530" s="78"/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  <c r="AA530" s="78"/>
    </row>
    <row r="531" spans="1:27" ht="15.75" customHeight="1" x14ac:dyDescent="0.4">
      <c r="A531" s="78"/>
      <c r="B531" s="78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  <c r="AA531" s="78"/>
    </row>
    <row r="532" spans="1:27" ht="15.75" customHeight="1" x14ac:dyDescent="0.4">
      <c r="A532" s="78"/>
      <c r="B532" s="78"/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8"/>
      <c r="Z532" s="78"/>
      <c r="AA532" s="78"/>
    </row>
    <row r="533" spans="1:27" ht="15.75" customHeight="1" x14ac:dyDescent="0.4">
      <c r="A533" s="78"/>
      <c r="B533" s="78"/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  <c r="AA533" s="78"/>
    </row>
    <row r="534" spans="1:27" ht="15.75" customHeight="1" x14ac:dyDescent="0.4">
      <c r="A534" s="78"/>
      <c r="B534" s="78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  <c r="AA534" s="78"/>
    </row>
    <row r="535" spans="1:27" ht="15.75" customHeight="1" x14ac:dyDescent="0.4">
      <c r="A535" s="78"/>
      <c r="B535" s="78"/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  <c r="AA535" s="78"/>
    </row>
    <row r="536" spans="1:27" ht="15.75" customHeight="1" x14ac:dyDescent="0.4">
      <c r="A536" s="78"/>
      <c r="B536" s="78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  <c r="AA536" s="78"/>
    </row>
    <row r="537" spans="1:27" ht="15.75" customHeight="1" x14ac:dyDescent="0.4">
      <c r="A537" s="78"/>
      <c r="B537" s="78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  <c r="AA537" s="78"/>
    </row>
    <row r="538" spans="1:27" ht="15.75" customHeight="1" x14ac:dyDescent="0.4">
      <c r="A538" s="78"/>
      <c r="B538" s="78"/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  <c r="AA538" s="78"/>
    </row>
    <row r="539" spans="1:27" ht="15.75" customHeight="1" x14ac:dyDescent="0.4">
      <c r="A539" s="78"/>
      <c r="B539" s="78"/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8"/>
      <c r="Z539" s="78"/>
      <c r="AA539" s="78"/>
    </row>
    <row r="540" spans="1:27" ht="15.75" customHeight="1" x14ac:dyDescent="0.4">
      <c r="A540" s="78"/>
      <c r="B540" s="78"/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  <c r="AA540" s="78"/>
    </row>
    <row r="541" spans="1:27" ht="15.75" customHeight="1" x14ac:dyDescent="0.4">
      <c r="A541" s="78"/>
      <c r="B541" s="78"/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  <c r="AA541" s="78"/>
    </row>
    <row r="542" spans="1:27" ht="15.75" customHeight="1" x14ac:dyDescent="0.4">
      <c r="A542" s="78"/>
      <c r="B542" s="78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  <c r="AA542" s="78"/>
    </row>
    <row r="543" spans="1:27" ht="15.75" customHeight="1" x14ac:dyDescent="0.4">
      <c r="A543" s="78"/>
      <c r="B543" s="78"/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  <c r="AA543" s="78"/>
    </row>
    <row r="544" spans="1:27" ht="15.75" customHeight="1" x14ac:dyDescent="0.4">
      <c r="A544" s="78"/>
      <c r="B544" s="78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  <c r="AA544" s="78"/>
    </row>
    <row r="545" spans="1:27" ht="15.75" customHeight="1" x14ac:dyDescent="0.4">
      <c r="A545" s="78"/>
      <c r="B545" s="78"/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  <c r="AA545" s="78"/>
    </row>
    <row r="546" spans="1:27" ht="15.75" customHeight="1" x14ac:dyDescent="0.4">
      <c r="A546" s="78"/>
      <c r="B546" s="78"/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  <c r="AA546" s="78"/>
    </row>
    <row r="547" spans="1:27" ht="15.75" customHeight="1" x14ac:dyDescent="0.4">
      <c r="A547" s="78"/>
      <c r="B547" s="78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  <c r="AA547" s="78"/>
    </row>
    <row r="548" spans="1:27" ht="15.75" customHeight="1" x14ac:dyDescent="0.4">
      <c r="A548" s="78"/>
      <c r="B548" s="78"/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  <c r="AA548" s="78"/>
    </row>
    <row r="549" spans="1:27" ht="15.75" customHeight="1" x14ac:dyDescent="0.4">
      <c r="A549" s="78"/>
      <c r="B549" s="78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8"/>
      <c r="Z549" s="78"/>
      <c r="AA549" s="78"/>
    </row>
    <row r="550" spans="1:27" ht="15.75" customHeight="1" x14ac:dyDescent="0.4">
      <c r="A550" s="78"/>
      <c r="B550" s="78"/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  <c r="AA550" s="78"/>
    </row>
    <row r="551" spans="1:27" ht="15.75" customHeight="1" x14ac:dyDescent="0.4">
      <c r="A551" s="78"/>
      <c r="B551" s="78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8"/>
      <c r="Z551" s="78"/>
      <c r="AA551" s="78"/>
    </row>
    <row r="552" spans="1:27" ht="15.75" customHeight="1" x14ac:dyDescent="0.4">
      <c r="A552" s="78"/>
      <c r="B552" s="78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  <c r="AA552" s="78"/>
    </row>
    <row r="553" spans="1:27" ht="15.75" customHeight="1" x14ac:dyDescent="0.4">
      <c r="A553" s="78"/>
      <c r="B553" s="78"/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  <c r="AA553" s="78"/>
    </row>
    <row r="554" spans="1:27" ht="15.75" customHeight="1" x14ac:dyDescent="0.4">
      <c r="A554" s="78"/>
      <c r="B554" s="78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  <c r="AA554" s="78"/>
    </row>
    <row r="555" spans="1:27" ht="15.75" customHeight="1" x14ac:dyDescent="0.4">
      <c r="A555" s="78"/>
      <c r="B555" s="78"/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  <c r="AA555" s="78"/>
    </row>
    <row r="556" spans="1:27" ht="15.75" customHeight="1" x14ac:dyDescent="0.4">
      <c r="A556" s="78"/>
      <c r="B556" s="78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  <c r="Z556" s="78"/>
      <c r="AA556" s="78"/>
    </row>
    <row r="557" spans="1:27" ht="15.75" customHeight="1" x14ac:dyDescent="0.4">
      <c r="A557" s="78"/>
      <c r="B557" s="78"/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  <c r="Z557" s="78"/>
      <c r="AA557" s="78"/>
    </row>
    <row r="558" spans="1:27" ht="15.75" customHeight="1" x14ac:dyDescent="0.4">
      <c r="A558" s="78"/>
      <c r="B558" s="78"/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  <c r="Z558" s="78"/>
      <c r="AA558" s="78"/>
    </row>
    <row r="559" spans="1:27" ht="15.75" customHeight="1" x14ac:dyDescent="0.4">
      <c r="A559" s="78"/>
      <c r="B559" s="78"/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  <c r="Z559" s="78"/>
      <c r="AA559" s="78"/>
    </row>
    <row r="560" spans="1:27" ht="15.75" customHeight="1" x14ac:dyDescent="0.4">
      <c r="A560" s="78"/>
      <c r="B560" s="78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  <c r="Z560" s="78"/>
      <c r="AA560" s="78"/>
    </row>
    <row r="561" spans="1:27" ht="15.75" customHeight="1" x14ac:dyDescent="0.4">
      <c r="A561" s="78"/>
      <c r="B561" s="78"/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78"/>
      <c r="V561" s="78"/>
      <c r="W561" s="78"/>
      <c r="X561" s="78"/>
      <c r="Y561" s="78"/>
      <c r="Z561" s="78"/>
      <c r="AA561" s="78"/>
    </row>
    <row r="562" spans="1:27" ht="15.75" customHeight="1" x14ac:dyDescent="0.4">
      <c r="A562" s="78"/>
      <c r="B562" s="78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  <c r="Z562" s="78"/>
      <c r="AA562" s="78"/>
    </row>
    <row r="563" spans="1:27" ht="15.75" customHeight="1" x14ac:dyDescent="0.4">
      <c r="A563" s="78"/>
      <c r="B563" s="78"/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  <c r="AA563" s="78"/>
    </row>
    <row r="564" spans="1:27" ht="15.75" customHeight="1" x14ac:dyDescent="0.4">
      <c r="A564" s="78"/>
      <c r="B564" s="78"/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8"/>
      <c r="Z564" s="78"/>
      <c r="AA564" s="78"/>
    </row>
    <row r="565" spans="1:27" ht="15.75" customHeight="1" x14ac:dyDescent="0.4">
      <c r="A565" s="78"/>
      <c r="B565" s="78"/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78"/>
      <c r="AA565" s="78"/>
    </row>
    <row r="566" spans="1:27" ht="15.75" customHeight="1" x14ac:dyDescent="0.4">
      <c r="A566" s="78"/>
      <c r="B566" s="78"/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  <c r="Z566" s="78"/>
      <c r="AA566" s="78"/>
    </row>
    <row r="567" spans="1:27" ht="15.75" customHeight="1" x14ac:dyDescent="0.4">
      <c r="A567" s="78"/>
      <c r="B567" s="78"/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  <c r="S567" s="78"/>
      <c r="T567" s="78"/>
      <c r="U567" s="78"/>
      <c r="V567" s="78"/>
      <c r="W567" s="78"/>
      <c r="X567" s="78"/>
      <c r="Y567" s="78"/>
      <c r="Z567" s="78"/>
      <c r="AA567" s="78"/>
    </row>
    <row r="568" spans="1:27" ht="15.75" customHeight="1" x14ac:dyDescent="0.4">
      <c r="A568" s="78"/>
      <c r="B568" s="78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78"/>
      <c r="U568" s="78"/>
      <c r="V568" s="78"/>
      <c r="W568" s="78"/>
      <c r="X568" s="78"/>
      <c r="Y568" s="78"/>
      <c r="Z568" s="78"/>
      <c r="AA568" s="78"/>
    </row>
    <row r="569" spans="1:27" ht="15.75" customHeight="1" x14ac:dyDescent="0.4">
      <c r="A569" s="78"/>
      <c r="B569" s="78"/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  <c r="Y569" s="78"/>
      <c r="Z569" s="78"/>
      <c r="AA569" s="78"/>
    </row>
    <row r="570" spans="1:27" ht="15.75" customHeight="1" x14ac:dyDescent="0.4">
      <c r="A570" s="78"/>
      <c r="B570" s="78"/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  <c r="Y570" s="78"/>
      <c r="Z570" s="78"/>
      <c r="AA570" s="78"/>
    </row>
    <row r="571" spans="1:27" ht="15.75" customHeight="1" x14ac:dyDescent="0.4">
      <c r="A571" s="78"/>
      <c r="B571" s="78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  <c r="Z571" s="78"/>
      <c r="AA571" s="78"/>
    </row>
    <row r="572" spans="1:27" ht="15.75" customHeight="1" x14ac:dyDescent="0.4">
      <c r="A572" s="78"/>
      <c r="B572" s="78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  <c r="Z572" s="78"/>
      <c r="AA572" s="78"/>
    </row>
    <row r="573" spans="1:27" ht="15.75" customHeight="1" x14ac:dyDescent="0.4">
      <c r="A573" s="78"/>
      <c r="B573" s="78"/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  <c r="AA573" s="78"/>
    </row>
    <row r="574" spans="1:27" ht="15.75" customHeight="1" x14ac:dyDescent="0.4">
      <c r="A574" s="78"/>
      <c r="B574" s="78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8"/>
      <c r="Z574" s="78"/>
      <c r="AA574" s="78"/>
    </row>
    <row r="575" spans="1:27" ht="15.75" customHeight="1" x14ac:dyDescent="0.4">
      <c r="A575" s="78"/>
      <c r="B575" s="78"/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8"/>
      <c r="Z575" s="78"/>
      <c r="AA575" s="78"/>
    </row>
    <row r="576" spans="1:27" ht="15.75" customHeight="1" x14ac:dyDescent="0.4">
      <c r="A576" s="78"/>
      <c r="B576" s="78"/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  <c r="AA576" s="78"/>
    </row>
    <row r="577" spans="1:27" ht="15.75" customHeight="1" x14ac:dyDescent="0.4">
      <c r="A577" s="78"/>
      <c r="B577" s="78"/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  <c r="AA577" s="78"/>
    </row>
    <row r="578" spans="1:27" ht="15.75" customHeight="1" x14ac:dyDescent="0.4">
      <c r="A578" s="78"/>
      <c r="B578" s="78"/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  <c r="Z578" s="78"/>
      <c r="AA578" s="78"/>
    </row>
    <row r="579" spans="1:27" ht="15.75" customHeight="1" x14ac:dyDescent="0.4">
      <c r="A579" s="78"/>
      <c r="B579" s="78"/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  <c r="Z579" s="78"/>
      <c r="AA579" s="78"/>
    </row>
    <row r="580" spans="1:27" ht="15.75" customHeight="1" x14ac:dyDescent="0.4">
      <c r="A580" s="78"/>
      <c r="B580" s="78"/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  <c r="Z580" s="78"/>
      <c r="AA580" s="78"/>
    </row>
    <row r="581" spans="1:27" ht="15.75" customHeight="1" x14ac:dyDescent="0.4">
      <c r="A581" s="78"/>
      <c r="B581" s="78"/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8"/>
      <c r="AA581" s="78"/>
    </row>
    <row r="582" spans="1:27" ht="15.75" customHeight="1" x14ac:dyDescent="0.4">
      <c r="A582" s="78"/>
      <c r="B582" s="78"/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8"/>
      <c r="Z582" s="78"/>
      <c r="AA582" s="78"/>
    </row>
    <row r="583" spans="1:27" ht="15.75" customHeight="1" x14ac:dyDescent="0.4">
      <c r="A583" s="78"/>
      <c r="B583" s="78"/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78"/>
      <c r="AA583" s="78"/>
    </row>
    <row r="584" spans="1:27" ht="15.75" customHeight="1" x14ac:dyDescent="0.4">
      <c r="A584" s="78"/>
      <c r="B584" s="78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  <c r="Z584" s="78"/>
      <c r="AA584" s="78"/>
    </row>
    <row r="585" spans="1:27" ht="15.75" customHeight="1" x14ac:dyDescent="0.4">
      <c r="A585" s="78"/>
      <c r="B585" s="78"/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  <c r="AA585" s="78"/>
    </row>
    <row r="586" spans="1:27" ht="15.75" customHeight="1" x14ac:dyDescent="0.4">
      <c r="A586" s="78"/>
      <c r="B586" s="78"/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8"/>
      <c r="Z586" s="78"/>
      <c r="AA586" s="78"/>
    </row>
    <row r="587" spans="1:27" ht="15.75" customHeight="1" x14ac:dyDescent="0.4">
      <c r="A587" s="78"/>
      <c r="B587" s="78"/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  <c r="Z587" s="78"/>
      <c r="AA587" s="78"/>
    </row>
    <row r="588" spans="1:27" ht="15.75" customHeight="1" x14ac:dyDescent="0.4">
      <c r="A588" s="78"/>
      <c r="B588" s="78"/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  <c r="V588" s="78"/>
      <c r="W588" s="78"/>
      <c r="X588" s="78"/>
      <c r="Y588" s="78"/>
      <c r="Z588" s="78"/>
      <c r="AA588" s="78"/>
    </row>
    <row r="589" spans="1:27" ht="15.75" customHeight="1" x14ac:dyDescent="0.4">
      <c r="A589" s="78"/>
      <c r="B589" s="78"/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  <c r="AA589" s="78"/>
    </row>
    <row r="590" spans="1:27" ht="15.75" customHeight="1" x14ac:dyDescent="0.4">
      <c r="A590" s="78"/>
      <c r="B590" s="78"/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  <c r="Z590" s="78"/>
      <c r="AA590" s="78"/>
    </row>
    <row r="591" spans="1:27" ht="15.75" customHeight="1" x14ac:dyDescent="0.4">
      <c r="A591" s="78"/>
      <c r="B591" s="78"/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  <c r="AA591" s="78"/>
    </row>
    <row r="592" spans="1:27" ht="15.75" customHeight="1" x14ac:dyDescent="0.4">
      <c r="A592" s="78"/>
      <c r="B592" s="78"/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  <c r="AA592" s="78"/>
    </row>
    <row r="593" spans="1:27" ht="15.75" customHeight="1" x14ac:dyDescent="0.4">
      <c r="A593" s="78"/>
      <c r="B593" s="78"/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8"/>
      <c r="Z593" s="78"/>
      <c r="AA593" s="78"/>
    </row>
    <row r="594" spans="1:27" ht="15.75" customHeight="1" x14ac:dyDescent="0.4">
      <c r="A594" s="78"/>
      <c r="B594" s="78"/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  <c r="Z594" s="78"/>
      <c r="AA594" s="78"/>
    </row>
    <row r="595" spans="1:27" ht="15.75" customHeight="1" x14ac:dyDescent="0.4">
      <c r="A595" s="78"/>
      <c r="B595" s="78"/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  <c r="AA595" s="78"/>
    </row>
    <row r="596" spans="1:27" ht="15.75" customHeight="1" x14ac:dyDescent="0.4">
      <c r="A596" s="78"/>
      <c r="B596" s="78"/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  <c r="AA596" s="78"/>
    </row>
    <row r="597" spans="1:27" ht="15.75" customHeight="1" x14ac:dyDescent="0.4">
      <c r="A597" s="78"/>
      <c r="B597" s="78"/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  <c r="AA597" s="78"/>
    </row>
    <row r="598" spans="1:27" ht="15.75" customHeight="1" x14ac:dyDescent="0.4">
      <c r="A598" s="78"/>
      <c r="B598" s="78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8"/>
      <c r="Z598" s="78"/>
      <c r="AA598" s="78"/>
    </row>
    <row r="599" spans="1:27" ht="15.75" customHeight="1" x14ac:dyDescent="0.4">
      <c r="A599" s="78"/>
      <c r="B599" s="78"/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  <c r="S599" s="78"/>
      <c r="T599" s="78"/>
      <c r="U599" s="78"/>
      <c r="V599" s="78"/>
      <c r="W599" s="78"/>
      <c r="X599" s="78"/>
      <c r="Y599" s="78"/>
      <c r="Z599" s="78"/>
      <c r="AA599" s="78"/>
    </row>
    <row r="600" spans="1:27" ht="15.75" customHeight="1" x14ac:dyDescent="0.4">
      <c r="A600" s="78"/>
      <c r="B600" s="78"/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8"/>
      <c r="Z600" s="78"/>
      <c r="AA600" s="78"/>
    </row>
    <row r="601" spans="1:27" ht="15.75" customHeight="1" x14ac:dyDescent="0.4">
      <c r="A601" s="78"/>
      <c r="B601" s="78"/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  <c r="S601" s="78"/>
      <c r="T601" s="78"/>
      <c r="U601" s="78"/>
      <c r="V601" s="78"/>
      <c r="W601" s="78"/>
      <c r="X601" s="78"/>
      <c r="Y601" s="78"/>
      <c r="Z601" s="78"/>
      <c r="AA601" s="78"/>
    </row>
    <row r="602" spans="1:27" ht="15.75" customHeight="1" x14ac:dyDescent="0.4">
      <c r="A602" s="78"/>
      <c r="B602" s="78"/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/>
      <c r="U602" s="78"/>
      <c r="V602" s="78"/>
      <c r="W602" s="78"/>
      <c r="X602" s="78"/>
      <c r="Y602" s="78"/>
      <c r="Z602" s="78"/>
      <c r="AA602" s="78"/>
    </row>
    <row r="603" spans="1:27" ht="15.75" customHeight="1" x14ac:dyDescent="0.4">
      <c r="A603" s="78"/>
      <c r="B603" s="78"/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  <c r="Z603" s="78"/>
      <c r="AA603" s="78"/>
    </row>
    <row r="604" spans="1:27" ht="15.75" customHeight="1" x14ac:dyDescent="0.4">
      <c r="A604" s="78"/>
      <c r="B604" s="78"/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  <c r="Z604" s="78"/>
      <c r="AA604" s="78"/>
    </row>
    <row r="605" spans="1:27" ht="15.75" customHeight="1" x14ac:dyDescent="0.4">
      <c r="A605" s="78"/>
      <c r="B605" s="78"/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  <c r="Z605" s="78"/>
      <c r="AA605" s="78"/>
    </row>
    <row r="606" spans="1:27" ht="15.75" customHeight="1" x14ac:dyDescent="0.4">
      <c r="A606" s="78"/>
      <c r="B606" s="78"/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/>
      <c r="T606" s="78"/>
      <c r="U606" s="78"/>
      <c r="V606" s="78"/>
      <c r="W606" s="78"/>
      <c r="X606" s="78"/>
      <c r="Y606" s="78"/>
      <c r="Z606" s="78"/>
      <c r="AA606" s="78"/>
    </row>
    <row r="607" spans="1:27" ht="15.75" customHeight="1" x14ac:dyDescent="0.4">
      <c r="A607" s="78"/>
      <c r="B607" s="78"/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  <c r="Z607" s="78"/>
      <c r="AA607" s="78"/>
    </row>
    <row r="608" spans="1:27" ht="15.75" customHeight="1" x14ac:dyDescent="0.4">
      <c r="A608" s="78"/>
      <c r="B608" s="78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8"/>
      <c r="Z608" s="78"/>
      <c r="AA608" s="78"/>
    </row>
    <row r="609" spans="1:27" ht="15.75" customHeight="1" x14ac:dyDescent="0.4">
      <c r="A609" s="78"/>
      <c r="B609" s="78"/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78"/>
      <c r="AA609" s="78"/>
    </row>
    <row r="610" spans="1:27" ht="15.75" customHeight="1" x14ac:dyDescent="0.4">
      <c r="A610" s="78"/>
      <c r="B610" s="78"/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8"/>
      <c r="Z610" s="78"/>
      <c r="AA610" s="78"/>
    </row>
    <row r="611" spans="1:27" ht="15.75" customHeight="1" x14ac:dyDescent="0.4">
      <c r="A611" s="78"/>
      <c r="B611" s="78"/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  <c r="AA611" s="78"/>
    </row>
    <row r="612" spans="1:27" ht="15.75" customHeight="1" x14ac:dyDescent="0.4">
      <c r="A612" s="78"/>
      <c r="B612" s="78"/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  <c r="AA612" s="78"/>
    </row>
    <row r="613" spans="1:27" ht="15.75" customHeight="1" x14ac:dyDescent="0.4">
      <c r="A613" s="78"/>
      <c r="B613" s="78"/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78"/>
      <c r="AA613" s="78"/>
    </row>
    <row r="614" spans="1:27" ht="15.75" customHeight="1" x14ac:dyDescent="0.4">
      <c r="A614" s="78"/>
      <c r="B614" s="78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  <c r="AA614" s="78"/>
    </row>
    <row r="615" spans="1:27" ht="15.75" customHeight="1" x14ac:dyDescent="0.4">
      <c r="A615" s="78"/>
      <c r="B615" s="78"/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  <c r="AA615" s="78"/>
    </row>
    <row r="616" spans="1:27" ht="15.75" customHeight="1" x14ac:dyDescent="0.4">
      <c r="A616" s="78"/>
      <c r="B616" s="78"/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8"/>
      <c r="Z616" s="78"/>
      <c r="AA616" s="78"/>
    </row>
    <row r="617" spans="1:27" ht="15.75" customHeight="1" x14ac:dyDescent="0.4">
      <c r="A617" s="78"/>
      <c r="B617" s="78"/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  <c r="Z617" s="78"/>
      <c r="AA617" s="78"/>
    </row>
    <row r="618" spans="1:27" ht="15.75" customHeight="1" x14ac:dyDescent="0.4">
      <c r="A618" s="78"/>
      <c r="B618" s="78"/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  <c r="Z618" s="78"/>
      <c r="AA618" s="78"/>
    </row>
    <row r="619" spans="1:27" ht="15.75" customHeight="1" x14ac:dyDescent="0.4">
      <c r="A619" s="78"/>
      <c r="B619" s="78"/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  <c r="Z619" s="78"/>
      <c r="AA619" s="78"/>
    </row>
    <row r="620" spans="1:27" ht="15.75" customHeight="1" x14ac:dyDescent="0.4">
      <c r="A620" s="78"/>
      <c r="B620" s="78"/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  <c r="AA620" s="78"/>
    </row>
    <row r="621" spans="1:27" ht="15.75" customHeight="1" x14ac:dyDescent="0.4">
      <c r="A621" s="78"/>
      <c r="B621" s="78"/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8"/>
      <c r="Z621" s="78"/>
      <c r="AA621" s="78"/>
    </row>
    <row r="622" spans="1:27" ht="15.75" customHeight="1" x14ac:dyDescent="0.4">
      <c r="A622" s="78"/>
      <c r="B622" s="78"/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  <c r="AA622" s="78"/>
    </row>
    <row r="623" spans="1:27" ht="15.75" customHeight="1" x14ac:dyDescent="0.4">
      <c r="A623" s="78"/>
      <c r="B623" s="78"/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8"/>
      <c r="Z623" s="78"/>
      <c r="AA623" s="78"/>
    </row>
    <row r="624" spans="1:27" ht="15.75" customHeight="1" x14ac:dyDescent="0.4">
      <c r="A624" s="78"/>
      <c r="B624" s="78"/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/>
      <c r="AA624" s="78"/>
    </row>
    <row r="625" spans="1:27" ht="15.75" customHeight="1" x14ac:dyDescent="0.4">
      <c r="A625" s="78"/>
      <c r="B625" s="78"/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  <c r="AA625" s="78"/>
    </row>
    <row r="626" spans="1:27" ht="15.75" customHeight="1" x14ac:dyDescent="0.4">
      <c r="A626" s="78"/>
      <c r="B626" s="78"/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78"/>
      <c r="V626" s="78"/>
      <c r="W626" s="78"/>
      <c r="X626" s="78"/>
      <c r="Y626" s="78"/>
      <c r="Z626" s="78"/>
      <c r="AA626" s="78"/>
    </row>
    <row r="627" spans="1:27" ht="15.75" customHeight="1" x14ac:dyDescent="0.4">
      <c r="A627" s="78"/>
      <c r="B627" s="78"/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  <c r="S627" s="78"/>
      <c r="T627" s="78"/>
      <c r="U627" s="78"/>
      <c r="V627" s="78"/>
      <c r="W627" s="78"/>
      <c r="X627" s="78"/>
      <c r="Y627" s="78"/>
      <c r="Z627" s="78"/>
      <c r="AA627" s="78"/>
    </row>
    <row r="628" spans="1:27" ht="15.75" customHeight="1" x14ac:dyDescent="0.4">
      <c r="A628" s="78"/>
      <c r="B628" s="78"/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  <c r="AA628" s="78"/>
    </row>
    <row r="629" spans="1:27" ht="15.75" customHeight="1" x14ac:dyDescent="0.4">
      <c r="A629" s="78"/>
      <c r="B629" s="78"/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  <c r="Z629" s="78"/>
      <c r="AA629" s="78"/>
    </row>
    <row r="630" spans="1:27" ht="15.75" customHeight="1" x14ac:dyDescent="0.4">
      <c r="A630" s="78"/>
      <c r="B630" s="78"/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  <c r="S630" s="78"/>
      <c r="T630" s="78"/>
      <c r="U630" s="78"/>
      <c r="V630" s="78"/>
      <c r="W630" s="78"/>
      <c r="X630" s="78"/>
      <c r="Y630" s="78"/>
      <c r="Z630" s="78"/>
      <c r="AA630" s="78"/>
    </row>
    <row r="631" spans="1:27" ht="15.75" customHeight="1" x14ac:dyDescent="0.4">
      <c r="A631" s="78"/>
      <c r="B631" s="78"/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  <c r="S631" s="78"/>
      <c r="T631" s="78"/>
      <c r="U631" s="78"/>
      <c r="V631" s="78"/>
      <c r="W631" s="78"/>
      <c r="X631" s="78"/>
      <c r="Y631" s="78"/>
      <c r="Z631" s="78"/>
      <c r="AA631" s="78"/>
    </row>
    <row r="632" spans="1:27" ht="15.75" customHeight="1" x14ac:dyDescent="0.4">
      <c r="A632" s="78"/>
      <c r="B632" s="78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  <c r="S632" s="78"/>
      <c r="T632" s="78"/>
      <c r="U632" s="78"/>
      <c r="V632" s="78"/>
      <c r="W632" s="78"/>
      <c r="X632" s="78"/>
      <c r="Y632" s="78"/>
      <c r="Z632" s="78"/>
      <c r="AA632" s="78"/>
    </row>
    <row r="633" spans="1:27" ht="15.75" customHeight="1" x14ac:dyDescent="0.4">
      <c r="A633" s="78"/>
      <c r="B633" s="78"/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8"/>
      <c r="Z633" s="78"/>
      <c r="AA633" s="78"/>
    </row>
    <row r="634" spans="1:27" ht="15.75" customHeight="1" x14ac:dyDescent="0.4">
      <c r="A634" s="78"/>
      <c r="B634" s="78"/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  <c r="S634" s="78"/>
      <c r="T634" s="78"/>
      <c r="U634" s="78"/>
      <c r="V634" s="78"/>
      <c r="W634" s="78"/>
      <c r="X634" s="78"/>
      <c r="Y634" s="78"/>
      <c r="Z634" s="78"/>
      <c r="AA634" s="78"/>
    </row>
    <row r="635" spans="1:27" ht="15.75" customHeight="1" x14ac:dyDescent="0.4">
      <c r="A635" s="78"/>
      <c r="B635" s="78"/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  <c r="S635" s="78"/>
      <c r="T635" s="78"/>
      <c r="U635" s="78"/>
      <c r="V635" s="78"/>
      <c r="W635" s="78"/>
      <c r="X635" s="78"/>
      <c r="Y635" s="78"/>
      <c r="Z635" s="78"/>
      <c r="AA635" s="78"/>
    </row>
    <row r="636" spans="1:27" ht="15.75" customHeight="1" x14ac:dyDescent="0.4">
      <c r="A636" s="78"/>
      <c r="B636" s="78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  <c r="S636" s="78"/>
      <c r="T636" s="78"/>
      <c r="U636" s="78"/>
      <c r="V636" s="78"/>
      <c r="W636" s="78"/>
      <c r="X636" s="78"/>
      <c r="Y636" s="78"/>
      <c r="Z636" s="78"/>
      <c r="AA636" s="78"/>
    </row>
    <row r="637" spans="1:27" ht="15.75" customHeight="1" x14ac:dyDescent="0.4">
      <c r="A637" s="78"/>
      <c r="B637" s="78"/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  <c r="S637" s="78"/>
      <c r="T637" s="78"/>
      <c r="U637" s="78"/>
      <c r="V637" s="78"/>
      <c r="W637" s="78"/>
      <c r="X637" s="78"/>
      <c r="Y637" s="78"/>
      <c r="Z637" s="78"/>
      <c r="AA637" s="78"/>
    </row>
    <row r="638" spans="1:27" ht="15.75" customHeight="1" x14ac:dyDescent="0.4">
      <c r="A638" s="78"/>
      <c r="B638" s="78"/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  <c r="S638" s="78"/>
      <c r="T638" s="78"/>
      <c r="U638" s="78"/>
      <c r="V638" s="78"/>
      <c r="W638" s="78"/>
      <c r="X638" s="78"/>
      <c r="Y638" s="78"/>
      <c r="Z638" s="78"/>
      <c r="AA638" s="78"/>
    </row>
    <row r="639" spans="1:27" ht="15.75" customHeight="1" x14ac:dyDescent="0.4">
      <c r="A639" s="78"/>
      <c r="B639" s="78"/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  <c r="S639" s="78"/>
      <c r="T639" s="78"/>
      <c r="U639" s="78"/>
      <c r="V639" s="78"/>
      <c r="W639" s="78"/>
      <c r="X639" s="78"/>
      <c r="Y639" s="78"/>
      <c r="Z639" s="78"/>
      <c r="AA639" s="78"/>
    </row>
    <row r="640" spans="1:27" ht="15.75" customHeight="1" x14ac:dyDescent="0.4">
      <c r="A640" s="78"/>
      <c r="B640" s="78"/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  <c r="AA640" s="78"/>
    </row>
    <row r="641" spans="1:27" ht="15.75" customHeight="1" x14ac:dyDescent="0.4">
      <c r="A641" s="78"/>
      <c r="B641" s="78"/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  <c r="S641" s="78"/>
      <c r="T641" s="78"/>
      <c r="U641" s="78"/>
      <c r="V641" s="78"/>
      <c r="W641" s="78"/>
      <c r="X641" s="78"/>
      <c r="Y641" s="78"/>
      <c r="Z641" s="78"/>
      <c r="AA641" s="78"/>
    </row>
    <row r="642" spans="1:27" ht="15.75" customHeight="1" x14ac:dyDescent="0.4">
      <c r="A642" s="78"/>
      <c r="B642" s="78"/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  <c r="Z642" s="78"/>
      <c r="AA642" s="78"/>
    </row>
    <row r="643" spans="1:27" ht="15.75" customHeight="1" x14ac:dyDescent="0.4">
      <c r="A643" s="78"/>
      <c r="B643" s="78"/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  <c r="AA643" s="78"/>
    </row>
    <row r="644" spans="1:27" ht="15.75" customHeight="1" x14ac:dyDescent="0.4">
      <c r="A644" s="78"/>
      <c r="B644" s="78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78"/>
      <c r="Z644" s="78"/>
      <c r="AA644" s="78"/>
    </row>
    <row r="645" spans="1:27" ht="15.75" customHeight="1" x14ac:dyDescent="0.4">
      <c r="A645" s="78"/>
      <c r="B645" s="78"/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  <c r="U645" s="78"/>
      <c r="V645" s="78"/>
      <c r="W645" s="78"/>
      <c r="X645" s="78"/>
      <c r="Y645" s="78"/>
      <c r="Z645" s="78"/>
      <c r="AA645" s="78"/>
    </row>
    <row r="646" spans="1:27" ht="15.75" customHeight="1" x14ac:dyDescent="0.4">
      <c r="A646" s="78"/>
      <c r="B646" s="78"/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  <c r="U646" s="78"/>
      <c r="V646" s="78"/>
      <c r="W646" s="78"/>
      <c r="X646" s="78"/>
      <c r="Y646" s="78"/>
      <c r="Z646" s="78"/>
      <c r="AA646" s="78"/>
    </row>
    <row r="647" spans="1:27" ht="15.75" customHeight="1" x14ac:dyDescent="0.4">
      <c r="A647" s="78"/>
      <c r="B647" s="78"/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  <c r="Z647" s="78"/>
      <c r="AA647" s="78"/>
    </row>
    <row r="648" spans="1:27" ht="15.75" customHeight="1" x14ac:dyDescent="0.4">
      <c r="A648" s="78"/>
      <c r="B648" s="78"/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78"/>
      <c r="X648" s="78"/>
      <c r="Y648" s="78"/>
      <c r="Z648" s="78"/>
      <c r="AA648" s="78"/>
    </row>
    <row r="649" spans="1:27" ht="15.75" customHeight="1" x14ac:dyDescent="0.4">
      <c r="A649" s="78"/>
      <c r="B649" s="78"/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  <c r="S649" s="78"/>
      <c r="T649" s="78"/>
      <c r="U649" s="78"/>
      <c r="V649" s="78"/>
      <c r="W649" s="78"/>
      <c r="X649" s="78"/>
      <c r="Y649" s="78"/>
      <c r="Z649" s="78"/>
      <c r="AA649" s="78"/>
    </row>
    <row r="650" spans="1:27" ht="15.75" customHeight="1" x14ac:dyDescent="0.4">
      <c r="A650" s="78"/>
      <c r="B650" s="78"/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  <c r="Z650" s="78"/>
      <c r="AA650" s="78"/>
    </row>
    <row r="651" spans="1:27" ht="15.75" customHeight="1" x14ac:dyDescent="0.4">
      <c r="A651" s="78"/>
      <c r="B651" s="78"/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  <c r="Z651" s="78"/>
      <c r="AA651" s="78"/>
    </row>
    <row r="652" spans="1:27" ht="15.75" customHeight="1" x14ac:dyDescent="0.4">
      <c r="A652" s="78"/>
      <c r="B652" s="78"/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78"/>
      <c r="X652" s="78"/>
      <c r="Y652" s="78"/>
      <c r="Z652" s="78"/>
      <c r="AA652" s="78"/>
    </row>
    <row r="653" spans="1:27" ht="15.75" customHeight="1" x14ac:dyDescent="0.4">
      <c r="A653" s="78"/>
      <c r="B653" s="78"/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78"/>
      <c r="X653" s="78"/>
      <c r="Y653" s="78"/>
      <c r="Z653" s="78"/>
      <c r="AA653" s="78"/>
    </row>
    <row r="654" spans="1:27" ht="15.75" customHeight="1" x14ac:dyDescent="0.4">
      <c r="A654" s="78"/>
      <c r="B654" s="78"/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  <c r="Z654" s="78"/>
      <c r="AA654" s="78"/>
    </row>
    <row r="655" spans="1:27" ht="15.75" customHeight="1" x14ac:dyDescent="0.4">
      <c r="A655" s="78"/>
      <c r="B655" s="78"/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8"/>
      <c r="Z655" s="78"/>
      <c r="AA655" s="78"/>
    </row>
    <row r="656" spans="1:27" ht="15.75" customHeight="1" x14ac:dyDescent="0.4">
      <c r="A656" s="78"/>
      <c r="B656" s="78"/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  <c r="Z656" s="78"/>
      <c r="AA656" s="78"/>
    </row>
    <row r="657" spans="1:27" ht="15.75" customHeight="1" x14ac:dyDescent="0.4">
      <c r="A657" s="78"/>
      <c r="B657" s="78"/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  <c r="AA657" s="78"/>
    </row>
    <row r="658" spans="1:27" ht="15.75" customHeight="1" x14ac:dyDescent="0.4">
      <c r="A658" s="78"/>
      <c r="B658" s="78"/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8"/>
      <c r="Z658" s="78"/>
      <c r="AA658" s="78"/>
    </row>
    <row r="659" spans="1:27" ht="15.75" customHeight="1" x14ac:dyDescent="0.4">
      <c r="A659" s="78"/>
      <c r="B659" s="78"/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8"/>
      <c r="Z659" s="78"/>
      <c r="AA659" s="78"/>
    </row>
    <row r="660" spans="1:27" ht="15.75" customHeight="1" x14ac:dyDescent="0.4">
      <c r="A660" s="78"/>
      <c r="B660" s="78"/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  <c r="S660" s="78"/>
      <c r="T660" s="78"/>
      <c r="U660" s="78"/>
      <c r="V660" s="78"/>
      <c r="W660" s="78"/>
      <c r="X660" s="78"/>
      <c r="Y660" s="78"/>
      <c r="Z660" s="78"/>
      <c r="AA660" s="78"/>
    </row>
    <row r="661" spans="1:27" ht="15.75" customHeight="1" x14ac:dyDescent="0.4">
      <c r="A661" s="78"/>
      <c r="B661" s="78"/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  <c r="S661" s="78"/>
      <c r="T661" s="78"/>
      <c r="U661" s="78"/>
      <c r="V661" s="78"/>
      <c r="W661" s="78"/>
      <c r="X661" s="78"/>
      <c r="Y661" s="78"/>
      <c r="Z661" s="78"/>
      <c r="AA661" s="78"/>
    </row>
    <row r="662" spans="1:27" ht="15.75" customHeight="1" x14ac:dyDescent="0.4">
      <c r="A662" s="78"/>
      <c r="B662" s="78"/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  <c r="S662" s="78"/>
      <c r="T662" s="78"/>
      <c r="U662" s="78"/>
      <c r="V662" s="78"/>
      <c r="W662" s="78"/>
      <c r="X662" s="78"/>
      <c r="Y662" s="78"/>
      <c r="Z662" s="78"/>
      <c r="AA662" s="78"/>
    </row>
    <row r="663" spans="1:27" ht="15.75" customHeight="1" x14ac:dyDescent="0.4">
      <c r="A663" s="78"/>
      <c r="B663" s="78"/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  <c r="S663" s="78"/>
      <c r="T663" s="78"/>
      <c r="U663" s="78"/>
      <c r="V663" s="78"/>
      <c r="W663" s="78"/>
      <c r="X663" s="78"/>
      <c r="Y663" s="78"/>
      <c r="Z663" s="78"/>
      <c r="AA663" s="78"/>
    </row>
    <row r="664" spans="1:27" ht="15.75" customHeight="1" x14ac:dyDescent="0.4">
      <c r="A664" s="78"/>
      <c r="B664" s="78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  <c r="Y664" s="78"/>
      <c r="Z664" s="78"/>
      <c r="AA664" s="78"/>
    </row>
    <row r="665" spans="1:27" ht="15.75" customHeight="1" x14ac:dyDescent="0.4">
      <c r="A665" s="78"/>
      <c r="B665" s="78"/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  <c r="Y665" s="78"/>
      <c r="Z665" s="78"/>
      <c r="AA665" s="78"/>
    </row>
    <row r="666" spans="1:27" ht="15.75" customHeight="1" x14ac:dyDescent="0.4">
      <c r="A666" s="78"/>
      <c r="B666" s="78"/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  <c r="S666" s="78"/>
      <c r="T666" s="78"/>
      <c r="U666" s="78"/>
      <c r="V666" s="78"/>
      <c r="W666" s="78"/>
      <c r="X666" s="78"/>
      <c r="Y666" s="78"/>
      <c r="Z666" s="78"/>
      <c r="AA666" s="78"/>
    </row>
    <row r="667" spans="1:27" ht="15.75" customHeight="1" x14ac:dyDescent="0.4">
      <c r="A667" s="78"/>
      <c r="B667" s="78"/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  <c r="Z667" s="78"/>
      <c r="AA667" s="78"/>
    </row>
    <row r="668" spans="1:27" ht="15.75" customHeight="1" x14ac:dyDescent="0.4">
      <c r="A668" s="78"/>
      <c r="B668" s="78"/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8"/>
      <c r="Z668" s="78"/>
      <c r="AA668" s="78"/>
    </row>
    <row r="669" spans="1:27" ht="15.75" customHeight="1" x14ac:dyDescent="0.4">
      <c r="A669" s="78"/>
      <c r="B669" s="78"/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  <c r="Y669" s="78"/>
      <c r="Z669" s="78"/>
      <c r="AA669" s="78"/>
    </row>
    <row r="670" spans="1:27" ht="15.75" customHeight="1" x14ac:dyDescent="0.4">
      <c r="A670" s="78"/>
      <c r="B670" s="78"/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8"/>
      <c r="Z670" s="78"/>
      <c r="AA670" s="78"/>
    </row>
    <row r="671" spans="1:27" ht="15.75" customHeight="1" x14ac:dyDescent="0.4">
      <c r="A671" s="78"/>
      <c r="B671" s="78"/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8"/>
      <c r="Z671" s="78"/>
      <c r="AA671" s="78"/>
    </row>
    <row r="672" spans="1:27" ht="15.75" customHeight="1" x14ac:dyDescent="0.4">
      <c r="A672" s="78"/>
      <c r="B672" s="78"/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  <c r="S672" s="78"/>
      <c r="T672" s="78"/>
      <c r="U672" s="78"/>
      <c r="V672" s="78"/>
      <c r="W672" s="78"/>
      <c r="X672" s="78"/>
      <c r="Y672" s="78"/>
      <c r="Z672" s="78"/>
      <c r="AA672" s="78"/>
    </row>
    <row r="673" spans="1:27" ht="15.75" customHeight="1" x14ac:dyDescent="0.4">
      <c r="A673" s="78"/>
      <c r="B673" s="78"/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8"/>
      <c r="Z673" s="78"/>
      <c r="AA673" s="78"/>
    </row>
    <row r="674" spans="1:27" ht="15.75" customHeight="1" x14ac:dyDescent="0.4">
      <c r="A674" s="78"/>
      <c r="B674" s="78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8"/>
      <c r="Z674" s="78"/>
      <c r="AA674" s="78"/>
    </row>
    <row r="675" spans="1:27" ht="15.75" customHeight="1" x14ac:dyDescent="0.4">
      <c r="A675" s="78"/>
      <c r="B675" s="78"/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  <c r="Z675" s="78"/>
      <c r="AA675" s="78"/>
    </row>
    <row r="676" spans="1:27" ht="15.75" customHeight="1" x14ac:dyDescent="0.4">
      <c r="A676" s="78"/>
      <c r="B676" s="78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  <c r="S676" s="78"/>
      <c r="T676" s="78"/>
      <c r="U676" s="78"/>
      <c r="V676" s="78"/>
      <c r="W676" s="78"/>
      <c r="X676" s="78"/>
      <c r="Y676" s="78"/>
      <c r="Z676" s="78"/>
      <c r="AA676" s="78"/>
    </row>
    <row r="677" spans="1:27" ht="15.75" customHeight="1" x14ac:dyDescent="0.4">
      <c r="A677" s="78"/>
      <c r="B677" s="78"/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  <c r="Z677" s="78"/>
      <c r="AA677" s="78"/>
    </row>
    <row r="678" spans="1:27" ht="15.75" customHeight="1" x14ac:dyDescent="0.4">
      <c r="A678" s="78"/>
      <c r="B678" s="78"/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  <c r="AA678" s="78"/>
    </row>
    <row r="679" spans="1:27" ht="15.75" customHeight="1" x14ac:dyDescent="0.4">
      <c r="A679" s="78"/>
      <c r="B679" s="78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  <c r="Z679" s="78"/>
      <c r="AA679" s="78"/>
    </row>
    <row r="680" spans="1:27" ht="15.75" customHeight="1" x14ac:dyDescent="0.4">
      <c r="A680" s="78"/>
      <c r="B680" s="78"/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8"/>
      <c r="Z680" s="78"/>
      <c r="AA680" s="78"/>
    </row>
    <row r="681" spans="1:27" ht="15.75" customHeight="1" x14ac:dyDescent="0.4">
      <c r="A681" s="78"/>
      <c r="B681" s="78"/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/>
      <c r="V681" s="78"/>
      <c r="W681" s="78"/>
      <c r="X681" s="78"/>
      <c r="Y681" s="78"/>
      <c r="Z681" s="78"/>
      <c r="AA681" s="78"/>
    </row>
    <row r="682" spans="1:27" ht="15.75" customHeight="1" x14ac:dyDescent="0.4">
      <c r="A682" s="78"/>
      <c r="B682" s="78"/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8"/>
      <c r="Z682" s="78"/>
      <c r="AA682" s="78"/>
    </row>
    <row r="683" spans="1:27" ht="15.75" customHeight="1" x14ac:dyDescent="0.4">
      <c r="A683" s="78"/>
      <c r="B683" s="78"/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  <c r="S683" s="78"/>
      <c r="T683" s="78"/>
      <c r="U683" s="78"/>
      <c r="V683" s="78"/>
      <c r="W683" s="78"/>
      <c r="X683" s="78"/>
      <c r="Y683" s="78"/>
      <c r="Z683" s="78"/>
      <c r="AA683" s="78"/>
    </row>
    <row r="684" spans="1:27" ht="15.75" customHeight="1" x14ac:dyDescent="0.4">
      <c r="A684" s="78"/>
      <c r="B684" s="78"/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  <c r="S684" s="78"/>
      <c r="T684" s="78"/>
      <c r="U684" s="78"/>
      <c r="V684" s="78"/>
      <c r="W684" s="78"/>
      <c r="X684" s="78"/>
      <c r="Y684" s="78"/>
      <c r="Z684" s="78"/>
      <c r="AA684" s="78"/>
    </row>
    <row r="685" spans="1:27" ht="15.75" customHeight="1" x14ac:dyDescent="0.4">
      <c r="A685" s="78"/>
      <c r="B685" s="78"/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  <c r="Z685" s="78"/>
      <c r="AA685" s="78"/>
    </row>
    <row r="686" spans="1:27" ht="15.75" customHeight="1" x14ac:dyDescent="0.4">
      <c r="A686" s="78"/>
      <c r="B686" s="78"/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  <c r="S686" s="78"/>
      <c r="T686" s="78"/>
      <c r="U686" s="78"/>
      <c r="V686" s="78"/>
      <c r="W686" s="78"/>
      <c r="X686" s="78"/>
      <c r="Y686" s="78"/>
      <c r="Z686" s="78"/>
      <c r="AA686" s="78"/>
    </row>
    <row r="687" spans="1:27" ht="15.75" customHeight="1" x14ac:dyDescent="0.4">
      <c r="A687" s="78"/>
      <c r="B687" s="78"/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  <c r="S687" s="78"/>
      <c r="T687" s="78"/>
      <c r="U687" s="78"/>
      <c r="V687" s="78"/>
      <c r="W687" s="78"/>
      <c r="X687" s="78"/>
      <c r="Y687" s="78"/>
      <c r="Z687" s="78"/>
      <c r="AA687" s="78"/>
    </row>
    <row r="688" spans="1:27" ht="15.75" customHeight="1" x14ac:dyDescent="0.4">
      <c r="A688" s="78"/>
      <c r="B688" s="78"/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  <c r="S688" s="78"/>
      <c r="T688" s="78"/>
      <c r="U688" s="78"/>
      <c r="V688" s="78"/>
      <c r="W688" s="78"/>
      <c r="X688" s="78"/>
      <c r="Y688" s="78"/>
      <c r="Z688" s="78"/>
      <c r="AA688" s="78"/>
    </row>
    <row r="689" spans="1:27" ht="15.75" customHeight="1" x14ac:dyDescent="0.4">
      <c r="A689" s="78"/>
      <c r="B689" s="78"/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  <c r="Z689" s="78"/>
      <c r="AA689" s="78"/>
    </row>
    <row r="690" spans="1:27" ht="15.75" customHeight="1" x14ac:dyDescent="0.4">
      <c r="A690" s="78"/>
      <c r="B690" s="78"/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8"/>
      <c r="Z690" s="78"/>
      <c r="AA690" s="78"/>
    </row>
    <row r="691" spans="1:27" ht="15.75" customHeight="1" x14ac:dyDescent="0.4">
      <c r="A691" s="78"/>
      <c r="B691" s="78"/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  <c r="Z691" s="78"/>
      <c r="AA691" s="78"/>
    </row>
    <row r="692" spans="1:27" ht="15.75" customHeight="1" x14ac:dyDescent="0.4">
      <c r="A692" s="78"/>
      <c r="B692" s="78"/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8"/>
      <c r="Z692" s="78"/>
      <c r="AA692" s="78"/>
    </row>
    <row r="693" spans="1:27" ht="15.75" customHeight="1" x14ac:dyDescent="0.4">
      <c r="A693" s="78"/>
      <c r="B693" s="78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  <c r="Z693" s="78"/>
      <c r="AA693" s="78"/>
    </row>
    <row r="694" spans="1:27" ht="15.75" customHeight="1" x14ac:dyDescent="0.4">
      <c r="A694" s="78"/>
      <c r="B694" s="78"/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  <c r="AA694" s="78"/>
    </row>
    <row r="695" spans="1:27" ht="15.75" customHeight="1" x14ac:dyDescent="0.4">
      <c r="A695" s="78"/>
      <c r="B695" s="78"/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  <c r="Y695" s="78"/>
      <c r="Z695" s="78"/>
      <c r="AA695" s="78"/>
    </row>
    <row r="696" spans="1:27" ht="15.75" customHeight="1" x14ac:dyDescent="0.4">
      <c r="A696" s="78"/>
      <c r="B696" s="78"/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8"/>
      <c r="Z696" s="78"/>
      <c r="AA696" s="78"/>
    </row>
    <row r="697" spans="1:27" ht="15.75" customHeight="1" x14ac:dyDescent="0.4">
      <c r="A697" s="78"/>
      <c r="B697" s="78"/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/>
      <c r="Y697" s="78"/>
      <c r="Z697" s="78"/>
      <c r="AA697" s="78"/>
    </row>
    <row r="698" spans="1:27" ht="15.75" customHeight="1" x14ac:dyDescent="0.4">
      <c r="A698" s="78"/>
      <c r="B698" s="78"/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  <c r="S698" s="78"/>
      <c r="T698" s="78"/>
      <c r="U698" s="78"/>
      <c r="V698" s="78"/>
      <c r="W698" s="78"/>
      <c r="X698" s="78"/>
      <c r="Y698" s="78"/>
      <c r="Z698" s="78"/>
      <c r="AA698" s="78"/>
    </row>
    <row r="699" spans="1:27" ht="15.75" customHeight="1" x14ac:dyDescent="0.4">
      <c r="A699" s="78"/>
      <c r="B699" s="78"/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  <c r="S699" s="78"/>
      <c r="T699" s="78"/>
      <c r="U699" s="78"/>
      <c r="V699" s="78"/>
      <c r="W699" s="78"/>
      <c r="X699" s="78"/>
      <c r="Y699" s="78"/>
      <c r="Z699" s="78"/>
      <c r="AA699" s="78"/>
    </row>
    <row r="700" spans="1:27" ht="15.75" customHeight="1" x14ac:dyDescent="0.4">
      <c r="A700" s="78"/>
      <c r="B700" s="78"/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8"/>
      <c r="Z700" s="78"/>
      <c r="AA700" s="78"/>
    </row>
    <row r="701" spans="1:27" ht="15.75" customHeight="1" x14ac:dyDescent="0.4">
      <c r="A701" s="78"/>
      <c r="B701" s="78"/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  <c r="Z701" s="78"/>
      <c r="AA701" s="78"/>
    </row>
    <row r="702" spans="1:27" ht="15.75" customHeight="1" x14ac:dyDescent="0.4">
      <c r="A702" s="78"/>
      <c r="B702" s="78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  <c r="Z702" s="78"/>
      <c r="AA702" s="78"/>
    </row>
    <row r="703" spans="1:27" ht="15.75" customHeight="1" x14ac:dyDescent="0.4">
      <c r="A703" s="78"/>
      <c r="B703" s="78"/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  <c r="Z703" s="78"/>
      <c r="AA703" s="78"/>
    </row>
    <row r="704" spans="1:27" ht="15.75" customHeight="1" x14ac:dyDescent="0.4">
      <c r="A704" s="78"/>
      <c r="B704" s="78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  <c r="Z704" s="78"/>
      <c r="AA704" s="78"/>
    </row>
    <row r="705" spans="1:27" ht="15.75" customHeight="1" x14ac:dyDescent="0.4">
      <c r="A705" s="78"/>
      <c r="B705" s="78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8"/>
      <c r="Z705" s="78"/>
      <c r="AA705" s="78"/>
    </row>
    <row r="706" spans="1:27" ht="15.75" customHeight="1" x14ac:dyDescent="0.4">
      <c r="A706" s="78"/>
      <c r="B706" s="78"/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8"/>
      <c r="Z706" s="78"/>
      <c r="AA706" s="78"/>
    </row>
    <row r="707" spans="1:27" ht="15.75" customHeight="1" x14ac:dyDescent="0.4">
      <c r="A707" s="78"/>
      <c r="B707" s="78"/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  <c r="AA707" s="78"/>
    </row>
    <row r="708" spans="1:27" ht="15.75" customHeight="1" x14ac:dyDescent="0.4">
      <c r="A708" s="78"/>
      <c r="B708" s="78"/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8"/>
      <c r="Z708" s="78"/>
      <c r="AA708" s="78"/>
    </row>
    <row r="709" spans="1:27" ht="15.75" customHeight="1" x14ac:dyDescent="0.4">
      <c r="A709" s="78"/>
      <c r="B709" s="78"/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  <c r="Z709" s="78"/>
      <c r="AA709" s="78"/>
    </row>
    <row r="710" spans="1:27" ht="15.75" customHeight="1" x14ac:dyDescent="0.4">
      <c r="A710" s="78"/>
      <c r="B710" s="78"/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  <c r="Z710" s="78"/>
      <c r="AA710" s="78"/>
    </row>
    <row r="711" spans="1:27" ht="15.75" customHeight="1" x14ac:dyDescent="0.4">
      <c r="A711" s="78"/>
      <c r="B711" s="78"/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  <c r="Z711" s="78"/>
      <c r="AA711" s="78"/>
    </row>
    <row r="712" spans="1:27" ht="15.75" customHeight="1" x14ac:dyDescent="0.4">
      <c r="A712" s="78"/>
      <c r="B712" s="78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8"/>
      <c r="Z712" s="78"/>
      <c r="AA712" s="78"/>
    </row>
    <row r="713" spans="1:27" ht="15.75" customHeight="1" x14ac:dyDescent="0.4">
      <c r="A713" s="78"/>
      <c r="B713" s="78"/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78"/>
      <c r="X713" s="78"/>
      <c r="Y713" s="78"/>
      <c r="Z713" s="78"/>
      <c r="AA713" s="78"/>
    </row>
    <row r="714" spans="1:27" ht="15.75" customHeight="1" x14ac:dyDescent="0.4">
      <c r="A714" s="78"/>
      <c r="B714" s="78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78"/>
      <c r="U714" s="78"/>
      <c r="V714" s="78"/>
      <c r="W714" s="78"/>
      <c r="X714" s="78"/>
      <c r="Y714" s="78"/>
      <c r="Z714" s="78"/>
      <c r="AA714" s="78"/>
    </row>
    <row r="715" spans="1:27" ht="15.75" customHeight="1" x14ac:dyDescent="0.4">
      <c r="A715" s="78"/>
      <c r="B715" s="78"/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8"/>
      <c r="Z715" s="78"/>
      <c r="AA715" s="78"/>
    </row>
    <row r="716" spans="1:27" ht="15.75" customHeight="1" x14ac:dyDescent="0.4">
      <c r="A716" s="78"/>
      <c r="B716" s="78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8"/>
      <c r="Z716" s="78"/>
      <c r="AA716" s="78"/>
    </row>
    <row r="717" spans="1:27" ht="15.75" customHeight="1" x14ac:dyDescent="0.4">
      <c r="A717" s="78"/>
      <c r="B717" s="78"/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  <c r="S717" s="78"/>
      <c r="T717" s="78"/>
      <c r="U717" s="78"/>
      <c r="V717" s="78"/>
      <c r="W717" s="78"/>
      <c r="X717" s="78"/>
      <c r="Y717" s="78"/>
      <c r="Z717" s="78"/>
      <c r="AA717" s="78"/>
    </row>
    <row r="718" spans="1:27" ht="15.75" customHeight="1" x14ac:dyDescent="0.4">
      <c r="A718" s="78"/>
      <c r="B718" s="78"/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8"/>
      <c r="Z718" s="78"/>
      <c r="AA718" s="78"/>
    </row>
    <row r="719" spans="1:27" ht="15.75" customHeight="1" x14ac:dyDescent="0.4">
      <c r="A719" s="78"/>
      <c r="B719" s="78"/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8"/>
      <c r="Z719" s="78"/>
      <c r="AA719" s="78"/>
    </row>
    <row r="720" spans="1:27" ht="15.75" customHeight="1" x14ac:dyDescent="0.4">
      <c r="A720" s="78"/>
      <c r="B720" s="78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  <c r="S720" s="78"/>
      <c r="T720" s="78"/>
      <c r="U720" s="78"/>
      <c r="V720" s="78"/>
      <c r="W720" s="78"/>
      <c r="X720" s="78"/>
      <c r="Y720" s="78"/>
      <c r="Z720" s="78"/>
      <c r="AA720" s="78"/>
    </row>
    <row r="721" spans="1:27" ht="15.75" customHeight="1" x14ac:dyDescent="0.4">
      <c r="A721" s="78"/>
      <c r="B721" s="78"/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  <c r="S721" s="78"/>
      <c r="T721" s="78"/>
      <c r="U721" s="78"/>
      <c r="V721" s="78"/>
      <c r="W721" s="78"/>
      <c r="X721" s="78"/>
      <c r="Y721" s="78"/>
      <c r="Z721" s="78"/>
      <c r="AA721" s="78"/>
    </row>
    <row r="722" spans="1:27" ht="15.75" customHeight="1" x14ac:dyDescent="0.4">
      <c r="A722" s="78"/>
      <c r="B722" s="78"/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  <c r="Z722" s="78"/>
      <c r="AA722" s="78"/>
    </row>
    <row r="723" spans="1:27" ht="15.75" customHeight="1" x14ac:dyDescent="0.4">
      <c r="A723" s="78"/>
      <c r="B723" s="78"/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8"/>
      <c r="Z723" s="78"/>
      <c r="AA723" s="78"/>
    </row>
    <row r="724" spans="1:27" ht="15.75" customHeight="1" x14ac:dyDescent="0.4">
      <c r="A724" s="78"/>
      <c r="B724" s="78"/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  <c r="S724" s="78"/>
      <c r="T724" s="78"/>
      <c r="U724" s="78"/>
      <c r="V724" s="78"/>
      <c r="W724" s="78"/>
      <c r="X724" s="78"/>
      <c r="Y724" s="78"/>
      <c r="Z724" s="78"/>
      <c r="AA724" s="78"/>
    </row>
    <row r="725" spans="1:27" ht="15.75" customHeight="1" x14ac:dyDescent="0.4">
      <c r="A725" s="78"/>
      <c r="B725" s="78"/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  <c r="S725" s="78"/>
      <c r="T725" s="78"/>
      <c r="U725" s="78"/>
      <c r="V725" s="78"/>
      <c r="W725" s="78"/>
      <c r="X725" s="78"/>
      <c r="Y725" s="78"/>
      <c r="Z725" s="78"/>
      <c r="AA725" s="78"/>
    </row>
    <row r="726" spans="1:27" ht="15.75" customHeight="1" x14ac:dyDescent="0.4">
      <c r="A726" s="78"/>
      <c r="B726" s="78"/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  <c r="S726" s="78"/>
      <c r="T726" s="78"/>
      <c r="U726" s="78"/>
      <c r="V726" s="78"/>
      <c r="W726" s="78"/>
      <c r="X726" s="78"/>
      <c r="Y726" s="78"/>
      <c r="Z726" s="78"/>
      <c r="AA726" s="78"/>
    </row>
    <row r="727" spans="1:27" ht="15.75" customHeight="1" x14ac:dyDescent="0.4">
      <c r="A727" s="78"/>
      <c r="B727" s="78"/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  <c r="S727" s="78"/>
      <c r="T727" s="78"/>
      <c r="U727" s="78"/>
      <c r="V727" s="78"/>
      <c r="W727" s="78"/>
      <c r="X727" s="78"/>
      <c r="Y727" s="78"/>
      <c r="Z727" s="78"/>
      <c r="AA727" s="78"/>
    </row>
    <row r="728" spans="1:27" ht="15.75" customHeight="1" x14ac:dyDescent="0.4">
      <c r="A728" s="78"/>
      <c r="B728" s="78"/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  <c r="V728" s="78"/>
      <c r="W728" s="78"/>
      <c r="X728" s="78"/>
      <c r="Y728" s="78"/>
      <c r="Z728" s="78"/>
      <c r="AA728" s="78"/>
    </row>
    <row r="729" spans="1:27" ht="15.75" customHeight="1" x14ac:dyDescent="0.4">
      <c r="A729" s="78"/>
      <c r="B729" s="78"/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  <c r="S729" s="78"/>
      <c r="T729" s="78"/>
      <c r="U729" s="78"/>
      <c r="V729" s="78"/>
      <c r="W729" s="78"/>
      <c r="X729" s="78"/>
      <c r="Y729" s="78"/>
      <c r="Z729" s="78"/>
      <c r="AA729" s="78"/>
    </row>
    <row r="730" spans="1:27" ht="15.75" customHeight="1" x14ac:dyDescent="0.4">
      <c r="A730" s="78"/>
      <c r="B730" s="78"/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  <c r="V730" s="78"/>
      <c r="W730" s="78"/>
      <c r="X730" s="78"/>
      <c r="Y730" s="78"/>
      <c r="Z730" s="78"/>
      <c r="AA730" s="78"/>
    </row>
    <row r="731" spans="1:27" ht="15.75" customHeight="1" x14ac:dyDescent="0.4">
      <c r="A731" s="78"/>
      <c r="B731" s="78"/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8"/>
      <c r="Z731" s="78"/>
      <c r="AA731" s="78"/>
    </row>
    <row r="732" spans="1:27" ht="15.75" customHeight="1" x14ac:dyDescent="0.4">
      <c r="A732" s="78"/>
      <c r="B732" s="78"/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  <c r="V732" s="78"/>
      <c r="W732" s="78"/>
      <c r="X732" s="78"/>
      <c r="Y732" s="78"/>
      <c r="Z732" s="78"/>
      <c r="AA732" s="78"/>
    </row>
    <row r="733" spans="1:27" ht="15.75" customHeight="1" x14ac:dyDescent="0.4">
      <c r="A733" s="78"/>
      <c r="B733" s="78"/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  <c r="V733" s="78"/>
      <c r="W733" s="78"/>
      <c r="X733" s="78"/>
      <c r="Y733" s="78"/>
      <c r="Z733" s="78"/>
      <c r="AA733" s="78"/>
    </row>
    <row r="734" spans="1:27" ht="15.75" customHeight="1" x14ac:dyDescent="0.4">
      <c r="A734" s="78"/>
      <c r="B734" s="78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  <c r="Z734" s="78"/>
      <c r="AA734" s="78"/>
    </row>
    <row r="735" spans="1:27" ht="15.75" customHeight="1" x14ac:dyDescent="0.4">
      <c r="A735" s="78"/>
      <c r="B735" s="78"/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  <c r="V735" s="78"/>
      <c r="W735" s="78"/>
      <c r="X735" s="78"/>
      <c r="Y735" s="78"/>
      <c r="Z735" s="78"/>
      <c r="AA735" s="78"/>
    </row>
    <row r="736" spans="1:27" ht="15.75" customHeight="1" x14ac:dyDescent="0.4">
      <c r="A736" s="78"/>
      <c r="B736" s="78"/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  <c r="V736" s="78"/>
      <c r="W736" s="78"/>
      <c r="X736" s="78"/>
      <c r="Y736" s="78"/>
      <c r="Z736" s="78"/>
      <c r="AA736" s="78"/>
    </row>
    <row r="737" spans="1:27" ht="15.75" customHeight="1" x14ac:dyDescent="0.4">
      <c r="A737" s="78"/>
      <c r="B737" s="78"/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  <c r="Z737" s="78"/>
      <c r="AA737" s="78"/>
    </row>
    <row r="738" spans="1:27" ht="15.75" customHeight="1" x14ac:dyDescent="0.4">
      <c r="A738" s="78"/>
      <c r="B738" s="78"/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8"/>
      <c r="Z738" s="78"/>
      <c r="AA738" s="78"/>
    </row>
    <row r="739" spans="1:27" ht="15.75" customHeight="1" x14ac:dyDescent="0.4">
      <c r="A739" s="78"/>
      <c r="B739" s="78"/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8"/>
      <c r="Z739" s="78"/>
      <c r="AA739" s="78"/>
    </row>
    <row r="740" spans="1:27" ht="15.75" customHeight="1" x14ac:dyDescent="0.4">
      <c r="A740" s="78"/>
      <c r="B740" s="78"/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  <c r="V740" s="78"/>
      <c r="W740" s="78"/>
      <c r="X740" s="78"/>
      <c r="Y740" s="78"/>
      <c r="Z740" s="78"/>
      <c r="AA740" s="78"/>
    </row>
    <row r="741" spans="1:27" ht="15.75" customHeight="1" x14ac:dyDescent="0.4">
      <c r="A741" s="78"/>
      <c r="B741" s="78"/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  <c r="V741" s="78"/>
      <c r="W741" s="78"/>
      <c r="X741" s="78"/>
      <c r="Y741" s="78"/>
      <c r="Z741" s="78"/>
      <c r="AA741" s="78"/>
    </row>
    <row r="742" spans="1:27" ht="15.75" customHeight="1" x14ac:dyDescent="0.4">
      <c r="A742" s="78"/>
      <c r="B742" s="78"/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  <c r="Z742" s="78"/>
      <c r="AA742" s="78"/>
    </row>
    <row r="743" spans="1:27" ht="15.75" customHeight="1" x14ac:dyDescent="0.4">
      <c r="A743" s="78"/>
      <c r="B743" s="78"/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  <c r="S743" s="78"/>
      <c r="T743" s="78"/>
      <c r="U743" s="78"/>
      <c r="V743" s="78"/>
      <c r="W743" s="78"/>
      <c r="X743" s="78"/>
      <c r="Y743" s="78"/>
      <c r="Z743" s="78"/>
      <c r="AA743" s="78"/>
    </row>
    <row r="744" spans="1:27" ht="15.75" customHeight="1" x14ac:dyDescent="0.4">
      <c r="A744" s="78"/>
      <c r="B744" s="78"/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  <c r="S744" s="78"/>
      <c r="T744" s="78"/>
      <c r="U744" s="78"/>
      <c r="V744" s="78"/>
      <c r="W744" s="78"/>
      <c r="X744" s="78"/>
      <c r="Y744" s="78"/>
      <c r="Z744" s="78"/>
      <c r="AA744" s="78"/>
    </row>
    <row r="745" spans="1:27" ht="15.75" customHeight="1" x14ac:dyDescent="0.4">
      <c r="A745" s="78"/>
      <c r="B745" s="78"/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  <c r="S745" s="78"/>
      <c r="T745" s="78"/>
      <c r="U745" s="78"/>
      <c r="V745" s="78"/>
      <c r="W745" s="78"/>
      <c r="X745" s="78"/>
      <c r="Y745" s="78"/>
      <c r="Z745" s="78"/>
      <c r="AA745" s="78"/>
    </row>
    <row r="746" spans="1:27" ht="15.75" customHeight="1" x14ac:dyDescent="0.4">
      <c r="A746" s="78"/>
      <c r="B746" s="78"/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/>
      <c r="T746" s="78"/>
      <c r="U746" s="78"/>
      <c r="V746" s="78"/>
      <c r="W746" s="78"/>
      <c r="X746" s="78"/>
      <c r="Y746" s="78"/>
      <c r="Z746" s="78"/>
      <c r="AA746" s="78"/>
    </row>
    <row r="747" spans="1:27" ht="15.75" customHeight="1" x14ac:dyDescent="0.4">
      <c r="A747" s="78"/>
      <c r="B747" s="78"/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8"/>
      <c r="Z747" s="78"/>
      <c r="AA747" s="78"/>
    </row>
    <row r="748" spans="1:27" ht="15.75" customHeight="1" x14ac:dyDescent="0.4">
      <c r="A748" s="78"/>
      <c r="B748" s="78"/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8"/>
      <c r="Z748" s="78"/>
      <c r="AA748" s="78"/>
    </row>
    <row r="749" spans="1:27" ht="15.75" customHeight="1" x14ac:dyDescent="0.4">
      <c r="A749" s="78"/>
      <c r="B749" s="78"/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  <c r="S749" s="78"/>
      <c r="T749" s="78"/>
      <c r="U749" s="78"/>
      <c r="V749" s="78"/>
      <c r="W749" s="78"/>
      <c r="X749" s="78"/>
      <c r="Y749" s="78"/>
      <c r="Z749" s="78"/>
      <c r="AA749" s="78"/>
    </row>
    <row r="750" spans="1:27" ht="15.75" customHeight="1" x14ac:dyDescent="0.4">
      <c r="A750" s="78"/>
      <c r="B750" s="78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  <c r="S750" s="78"/>
      <c r="T750" s="78"/>
      <c r="U750" s="78"/>
      <c r="V750" s="78"/>
      <c r="W750" s="78"/>
      <c r="X750" s="78"/>
      <c r="Y750" s="78"/>
      <c r="Z750" s="78"/>
      <c r="AA750" s="78"/>
    </row>
    <row r="751" spans="1:27" ht="15.75" customHeight="1" x14ac:dyDescent="0.4">
      <c r="A751" s="78"/>
      <c r="B751" s="78"/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  <c r="S751" s="78"/>
      <c r="T751" s="78"/>
      <c r="U751" s="78"/>
      <c r="V751" s="78"/>
      <c r="W751" s="78"/>
      <c r="X751" s="78"/>
      <c r="Y751" s="78"/>
      <c r="Z751" s="78"/>
      <c r="AA751" s="78"/>
    </row>
    <row r="752" spans="1:27" ht="15.75" customHeight="1" x14ac:dyDescent="0.4">
      <c r="A752" s="78"/>
      <c r="B752" s="78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  <c r="S752" s="78"/>
      <c r="T752" s="78"/>
      <c r="U752" s="78"/>
      <c r="V752" s="78"/>
      <c r="W752" s="78"/>
      <c r="X752" s="78"/>
      <c r="Y752" s="78"/>
      <c r="Z752" s="78"/>
      <c r="AA752" s="78"/>
    </row>
    <row r="753" spans="1:27" ht="15.75" customHeight="1" x14ac:dyDescent="0.4">
      <c r="A753" s="78"/>
      <c r="B753" s="78"/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  <c r="S753" s="78"/>
      <c r="T753" s="78"/>
      <c r="U753" s="78"/>
      <c r="V753" s="78"/>
      <c r="W753" s="78"/>
      <c r="X753" s="78"/>
      <c r="Y753" s="78"/>
      <c r="Z753" s="78"/>
      <c r="AA753" s="78"/>
    </row>
    <row r="754" spans="1:27" ht="15.75" customHeight="1" x14ac:dyDescent="0.4">
      <c r="A754" s="78"/>
      <c r="B754" s="78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78"/>
      <c r="U754" s="78"/>
      <c r="V754" s="78"/>
      <c r="W754" s="78"/>
      <c r="X754" s="78"/>
      <c r="Y754" s="78"/>
      <c r="Z754" s="78"/>
      <c r="AA754" s="78"/>
    </row>
    <row r="755" spans="1:27" ht="15.75" customHeight="1" x14ac:dyDescent="0.4">
      <c r="A755" s="78"/>
      <c r="B755" s="78"/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  <c r="S755" s="78"/>
      <c r="T755" s="78"/>
      <c r="U755" s="78"/>
      <c r="V755" s="78"/>
      <c r="W755" s="78"/>
      <c r="X755" s="78"/>
      <c r="Y755" s="78"/>
      <c r="Z755" s="78"/>
      <c r="AA755" s="78"/>
    </row>
    <row r="756" spans="1:27" ht="15.75" customHeight="1" x14ac:dyDescent="0.4">
      <c r="A756" s="78"/>
      <c r="B756" s="78"/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  <c r="S756" s="78"/>
      <c r="T756" s="78"/>
      <c r="U756" s="78"/>
      <c r="V756" s="78"/>
      <c r="W756" s="78"/>
      <c r="X756" s="78"/>
      <c r="Y756" s="78"/>
      <c r="Z756" s="78"/>
      <c r="AA756" s="78"/>
    </row>
    <row r="757" spans="1:27" ht="15.75" customHeight="1" x14ac:dyDescent="0.4">
      <c r="A757" s="78"/>
      <c r="B757" s="78"/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78"/>
      <c r="X757" s="78"/>
      <c r="Y757" s="78"/>
      <c r="Z757" s="78"/>
      <c r="AA757" s="78"/>
    </row>
    <row r="758" spans="1:27" ht="15.75" customHeight="1" x14ac:dyDescent="0.4">
      <c r="A758" s="78"/>
      <c r="B758" s="78"/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  <c r="Z758" s="78"/>
      <c r="AA758" s="78"/>
    </row>
    <row r="759" spans="1:27" ht="15.75" customHeight="1" x14ac:dyDescent="0.4">
      <c r="A759" s="78"/>
      <c r="B759" s="78"/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  <c r="Z759" s="78"/>
      <c r="AA759" s="78"/>
    </row>
    <row r="760" spans="1:27" ht="15.75" customHeight="1" x14ac:dyDescent="0.4">
      <c r="A760" s="78"/>
      <c r="B760" s="78"/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78"/>
      <c r="Z760" s="78"/>
      <c r="AA760" s="78"/>
    </row>
    <row r="761" spans="1:27" ht="15.75" customHeight="1" x14ac:dyDescent="0.4">
      <c r="A761" s="78"/>
      <c r="B761" s="78"/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78"/>
      <c r="Z761" s="78"/>
      <c r="AA761" s="78"/>
    </row>
    <row r="762" spans="1:27" ht="15.75" customHeight="1" x14ac:dyDescent="0.4">
      <c r="A762" s="78"/>
      <c r="B762" s="78"/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8"/>
      <c r="Z762" s="78"/>
      <c r="AA762" s="78"/>
    </row>
    <row r="763" spans="1:27" ht="15.75" customHeight="1" x14ac:dyDescent="0.4">
      <c r="A763" s="78"/>
      <c r="B763" s="78"/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8"/>
      <c r="Z763" s="78"/>
      <c r="AA763" s="78"/>
    </row>
    <row r="764" spans="1:27" ht="15.75" customHeight="1" x14ac:dyDescent="0.4">
      <c r="A764" s="78"/>
      <c r="B764" s="78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8"/>
      <c r="Z764" s="78"/>
      <c r="AA764" s="78"/>
    </row>
    <row r="765" spans="1:27" ht="15.75" customHeight="1" x14ac:dyDescent="0.4">
      <c r="A765" s="78"/>
      <c r="B765" s="78"/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78"/>
      <c r="Z765" s="78"/>
      <c r="AA765" s="78"/>
    </row>
    <row r="766" spans="1:27" ht="15.75" customHeight="1" x14ac:dyDescent="0.4">
      <c r="A766" s="78"/>
      <c r="B766" s="78"/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78"/>
      <c r="Z766" s="78"/>
      <c r="AA766" s="78"/>
    </row>
    <row r="767" spans="1:27" ht="15.75" customHeight="1" x14ac:dyDescent="0.4">
      <c r="A767" s="78"/>
      <c r="B767" s="78"/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8"/>
      <c r="Z767" s="78"/>
      <c r="AA767" s="78"/>
    </row>
    <row r="768" spans="1:27" ht="15.75" customHeight="1" x14ac:dyDescent="0.4">
      <c r="A768" s="78"/>
      <c r="B768" s="78"/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  <c r="Z768" s="78"/>
      <c r="AA768" s="78"/>
    </row>
    <row r="769" spans="1:27" ht="15.75" customHeight="1" x14ac:dyDescent="0.4">
      <c r="A769" s="78"/>
      <c r="B769" s="78"/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8"/>
      <c r="Z769" s="78"/>
      <c r="AA769" s="78"/>
    </row>
    <row r="770" spans="1:27" ht="15.75" customHeight="1" x14ac:dyDescent="0.4">
      <c r="A770" s="78"/>
      <c r="B770" s="78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  <c r="Z770" s="78"/>
      <c r="AA770" s="78"/>
    </row>
    <row r="771" spans="1:27" ht="15.75" customHeight="1" x14ac:dyDescent="0.4">
      <c r="A771" s="78"/>
      <c r="B771" s="78"/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  <c r="Z771" s="78"/>
      <c r="AA771" s="78"/>
    </row>
    <row r="772" spans="1:27" ht="15.75" customHeight="1" x14ac:dyDescent="0.4">
      <c r="A772" s="78"/>
      <c r="B772" s="78"/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  <c r="S772" s="78"/>
      <c r="T772" s="78"/>
      <c r="U772" s="78"/>
      <c r="V772" s="78"/>
      <c r="W772" s="78"/>
      <c r="X772" s="78"/>
      <c r="Y772" s="78"/>
      <c r="Z772" s="78"/>
      <c r="AA772" s="78"/>
    </row>
    <row r="773" spans="1:27" ht="15.75" customHeight="1" x14ac:dyDescent="0.4">
      <c r="A773" s="78"/>
      <c r="B773" s="78"/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  <c r="S773" s="78"/>
      <c r="T773" s="78"/>
      <c r="U773" s="78"/>
      <c r="V773" s="78"/>
      <c r="W773" s="78"/>
      <c r="X773" s="78"/>
      <c r="Y773" s="78"/>
      <c r="Z773" s="78"/>
      <c r="AA773" s="78"/>
    </row>
    <row r="774" spans="1:27" ht="15.75" customHeight="1" x14ac:dyDescent="0.4">
      <c r="A774" s="78"/>
      <c r="B774" s="78"/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  <c r="S774" s="78"/>
      <c r="T774" s="78"/>
      <c r="U774" s="78"/>
      <c r="V774" s="78"/>
      <c r="W774" s="78"/>
      <c r="X774" s="78"/>
      <c r="Y774" s="78"/>
      <c r="Z774" s="78"/>
      <c r="AA774" s="78"/>
    </row>
    <row r="775" spans="1:27" ht="15.75" customHeight="1" x14ac:dyDescent="0.4">
      <c r="A775" s="78"/>
      <c r="B775" s="78"/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  <c r="S775" s="78"/>
      <c r="T775" s="78"/>
      <c r="U775" s="78"/>
      <c r="V775" s="78"/>
      <c r="W775" s="78"/>
      <c r="X775" s="78"/>
      <c r="Y775" s="78"/>
      <c r="Z775" s="78"/>
      <c r="AA775" s="78"/>
    </row>
    <row r="776" spans="1:27" ht="15.75" customHeight="1" x14ac:dyDescent="0.4">
      <c r="A776" s="78"/>
      <c r="B776" s="78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  <c r="S776" s="78"/>
      <c r="T776" s="78"/>
      <c r="U776" s="78"/>
      <c r="V776" s="78"/>
      <c r="W776" s="78"/>
      <c r="X776" s="78"/>
      <c r="Y776" s="78"/>
      <c r="Z776" s="78"/>
      <c r="AA776" s="78"/>
    </row>
    <row r="777" spans="1:27" ht="15.75" customHeight="1" x14ac:dyDescent="0.4">
      <c r="A777" s="78"/>
      <c r="B777" s="78"/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  <c r="S777" s="78"/>
      <c r="T777" s="78"/>
      <c r="U777" s="78"/>
      <c r="V777" s="78"/>
      <c r="W777" s="78"/>
      <c r="X777" s="78"/>
      <c r="Y777" s="78"/>
      <c r="Z777" s="78"/>
      <c r="AA777" s="78"/>
    </row>
    <row r="778" spans="1:27" ht="15.75" customHeight="1" x14ac:dyDescent="0.4">
      <c r="A778" s="78"/>
      <c r="B778" s="78"/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  <c r="S778" s="78"/>
      <c r="T778" s="78"/>
      <c r="U778" s="78"/>
      <c r="V778" s="78"/>
      <c r="W778" s="78"/>
      <c r="X778" s="78"/>
      <c r="Y778" s="78"/>
      <c r="Z778" s="78"/>
      <c r="AA778" s="78"/>
    </row>
    <row r="779" spans="1:27" ht="15.75" customHeight="1" x14ac:dyDescent="0.4">
      <c r="A779" s="78"/>
      <c r="B779" s="78"/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  <c r="Z779" s="78"/>
      <c r="AA779" s="78"/>
    </row>
    <row r="780" spans="1:27" ht="15.75" customHeight="1" x14ac:dyDescent="0.4">
      <c r="A780" s="78"/>
      <c r="B780" s="78"/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  <c r="S780" s="78"/>
      <c r="T780" s="78"/>
      <c r="U780" s="78"/>
      <c r="V780" s="78"/>
      <c r="W780" s="78"/>
      <c r="X780" s="78"/>
      <c r="Y780" s="78"/>
      <c r="Z780" s="78"/>
      <c r="AA780" s="78"/>
    </row>
    <row r="781" spans="1:27" ht="15.75" customHeight="1" x14ac:dyDescent="0.4">
      <c r="A781" s="78"/>
      <c r="B781" s="78"/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  <c r="S781" s="78"/>
      <c r="T781" s="78"/>
      <c r="U781" s="78"/>
      <c r="V781" s="78"/>
      <c r="W781" s="78"/>
      <c r="X781" s="78"/>
      <c r="Y781" s="78"/>
      <c r="Z781" s="78"/>
      <c r="AA781" s="78"/>
    </row>
    <row r="782" spans="1:27" ht="15.75" customHeight="1" x14ac:dyDescent="0.4">
      <c r="A782" s="78"/>
      <c r="B782" s="78"/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  <c r="Z782" s="78"/>
      <c r="AA782" s="78"/>
    </row>
    <row r="783" spans="1:27" ht="15.75" customHeight="1" x14ac:dyDescent="0.4">
      <c r="A783" s="78"/>
      <c r="B783" s="78"/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8"/>
      <c r="Z783" s="78"/>
      <c r="AA783" s="78"/>
    </row>
    <row r="784" spans="1:27" ht="15.75" customHeight="1" x14ac:dyDescent="0.4">
      <c r="A784" s="78"/>
      <c r="B784" s="78"/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  <c r="S784" s="78"/>
      <c r="T784" s="78"/>
      <c r="U784" s="78"/>
      <c r="V784" s="78"/>
      <c r="W784" s="78"/>
      <c r="X784" s="78"/>
      <c r="Y784" s="78"/>
      <c r="Z784" s="78"/>
      <c r="AA784" s="78"/>
    </row>
    <row r="785" spans="1:27" ht="15.75" customHeight="1" x14ac:dyDescent="0.4">
      <c r="A785" s="78"/>
      <c r="B785" s="78"/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  <c r="S785" s="78"/>
      <c r="T785" s="78"/>
      <c r="U785" s="78"/>
      <c r="V785" s="78"/>
      <c r="W785" s="78"/>
      <c r="X785" s="78"/>
      <c r="Y785" s="78"/>
      <c r="Z785" s="78"/>
      <c r="AA785" s="78"/>
    </row>
    <row r="786" spans="1:27" ht="15.75" customHeight="1" x14ac:dyDescent="0.4">
      <c r="A786" s="78"/>
      <c r="B786" s="78"/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  <c r="S786" s="78"/>
      <c r="T786" s="78"/>
      <c r="U786" s="78"/>
      <c r="V786" s="78"/>
      <c r="W786" s="78"/>
      <c r="X786" s="78"/>
      <c r="Y786" s="78"/>
      <c r="Z786" s="78"/>
      <c r="AA786" s="78"/>
    </row>
    <row r="787" spans="1:27" ht="15.75" customHeight="1" x14ac:dyDescent="0.4">
      <c r="A787" s="78"/>
      <c r="B787" s="78"/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  <c r="S787" s="78"/>
      <c r="T787" s="78"/>
      <c r="U787" s="78"/>
      <c r="V787" s="78"/>
      <c r="W787" s="78"/>
      <c r="X787" s="78"/>
      <c r="Y787" s="78"/>
      <c r="Z787" s="78"/>
      <c r="AA787" s="78"/>
    </row>
    <row r="788" spans="1:27" ht="15.75" customHeight="1" x14ac:dyDescent="0.4">
      <c r="A788" s="78"/>
      <c r="B788" s="78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  <c r="S788" s="78"/>
      <c r="T788" s="78"/>
      <c r="U788" s="78"/>
      <c r="V788" s="78"/>
      <c r="W788" s="78"/>
      <c r="X788" s="78"/>
      <c r="Y788" s="78"/>
      <c r="Z788" s="78"/>
      <c r="AA788" s="78"/>
    </row>
    <row r="789" spans="1:27" ht="15.75" customHeight="1" x14ac:dyDescent="0.4">
      <c r="A789" s="78"/>
      <c r="B789" s="78"/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  <c r="S789" s="78"/>
      <c r="T789" s="78"/>
      <c r="U789" s="78"/>
      <c r="V789" s="78"/>
      <c r="W789" s="78"/>
      <c r="X789" s="78"/>
      <c r="Y789" s="78"/>
      <c r="Z789" s="78"/>
      <c r="AA789" s="78"/>
    </row>
    <row r="790" spans="1:27" ht="15.75" customHeight="1" x14ac:dyDescent="0.4">
      <c r="A790" s="78"/>
      <c r="B790" s="78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  <c r="S790" s="78"/>
      <c r="T790" s="78"/>
      <c r="U790" s="78"/>
      <c r="V790" s="78"/>
      <c r="W790" s="78"/>
      <c r="X790" s="78"/>
      <c r="Y790" s="78"/>
      <c r="Z790" s="78"/>
      <c r="AA790" s="78"/>
    </row>
    <row r="791" spans="1:27" ht="15.75" customHeight="1" x14ac:dyDescent="0.4">
      <c r="A791" s="78"/>
      <c r="B791" s="78"/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8"/>
      <c r="T791" s="78"/>
      <c r="U791" s="78"/>
      <c r="V791" s="78"/>
      <c r="W791" s="78"/>
      <c r="X791" s="78"/>
      <c r="Y791" s="78"/>
      <c r="Z791" s="78"/>
      <c r="AA791" s="78"/>
    </row>
    <row r="792" spans="1:27" ht="15.75" customHeight="1" x14ac:dyDescent="0.4">
      <c r="A792" s="78"/>
      <c r="B792" s="78"/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8"/>
      <c r="X792" s="78"/>
      <c r="Y792" s="78"/>
      <c r="Z792" s="78"/>
      <c r="AA792" s="78"/>
    </row>
    <row r="793" spans="1:27" ht="15.75" customHeight="1" x14ac:dyDescent="0.4">
      <c r="A793" s="78"/>
      <c r="B793" s="78"/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  <c r="AA793" s="78"/>
    </row>
    <row r="794" spans="1:27" ht="15.75" customHeight="1" x14ac:dyDescent="0.4">
      <c r="A794" s="78"/>
      <c r="B794" s="78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  <c r="Z794" s="78"/>
      <c r="AA794" s="78"/>
    </row>
    <row r="795" spans="1:27" ht="15.75" customHeight="1" x14ac:dyDescent="0.4">
      <c r="A795" s="78"/>
      <c r="B795" s="78"/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  <c r="S795" s="78"/>
      <c r="T795" s="78"/>
      <c r="U795" s="78"/>
      <c r="V795" s="78"/>
      <c r="W795" s="78"/>
      <c r="X795" s="78"/>
      <c r="Y795" s="78"/>
      <c r="Z795" s="78"/>
      <c r="AA795" s="78"/>
    </row>
    <row r="796" spans="1:27" ht="15.75" customHeight="1" x14ac:dyDescent="0.4">
      <c r="A796" s="78"/>
      <c r="B796" s="78"/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  <c r="S796" s="78"/>
      <c r="T796" s="78"/>
      <c r="U796" s="78"/>
      <c r="V796" s="78"/>
      <c r="W796" s="78"/>
      <c r="X796" s="78"/>
      <c r="Y796" s="78"/>
      <c r="Z796" s="78"/>
      <c r="AA796" s="78"/>
    </row>
    <row r="797" spans="1:27" ht="15.75" customHeight="1" x14ac:dyDescent="0.4">
      <c r="A797" s="78"/>
      <c r="B797" s="78"/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  <c r="S797" s="78"/>
      <c r="T797" s="78"/>
      <c r="U797" s="78"/>
      <c r="V797" s="78"/>
      <c r="W797" s="78"/>
      <c r="X797" s="78"/>
      <c r="Y797" s="78"/>
      <c r="Z797" s="78"/>
      <c r="AA797" s="78"/>
    </row>
    <row r="798" spans="1:27" ht="15.75" customHeight="1" x14ac:dyDescent="0.4">
      <c r="A798" s="78"/>
      <c r="B798" s="78"/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  <c r="S798" s="78"/>
      <c r="T798" s="78"/>
      <c r="U798" s="78"/>
      <c r="V798" s="78"/>
      <c r="W798" s="78"/>
      <c r="X798" s="78"/>
      <c r="Y798" s="78"/>
      <c r="Z798" s="78"/>
      <c r="AA798" s="78"/>
    </row>
    <row r="799" spans="1:27" ht="15.75" customHeight="1" x14ac:dyDescent="0.4">
      <c r="A799" s="78"/>
      <c r="B799" s="78"/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8"/>
      <c r="Z799" s="78"/>
      <c r="AA799" s="78"/>
    </row>
    <row r="800" spans="1:27" ht="15.75" customHeight="1" x14ac:dyDescent="0.4">
      <c r="A800" s="78"/>
      <c r="B800" s="78"/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8"/>
      <c r="Z800" s="78"/>
      <c r="AA800" s="78"/>
    </row>
    <row r="801" spans="1:27" ht="15.75" customHeight="1" x14ac:dyDescent="0.4">
      <c r="A801" s="78"/>
      <c r="B801" s="78"/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  <c r="S801" s="78"/>
      <c r="T801" s="78"/>
      <c r="U801" s="78"/>
      <c r="V801" s="78"/>
      <c r="W801" s="78"/>
      <c r="X801" s="78"/>
      <c r="Y801" s="78"/>
      <c r="Z801" s="78"/>
      <c r="AA801" s="78"/>
    </row>
    <row r="802" spans="1:27" ht="15.75" customHeight="1" x14ac:dyDescent="0.4">
      <c r="A802" s="78"/>
      <c r="B802" s="78"/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  <c r="AA802" s="78"/>
    </row>
    <row r="803" spans="1:27" ht="15.75" customHeight="1" x14ac:dyDescent="0.4">
      <c r="A803" s="78"/>
      <c r="B803" s="78"/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  <c r="AA803" s="78"/>
    </row>
    <row r="804" spans="1:27" ht="15.75" customHeight="1" x14ac:dyDescent="0.4">
      <c r="A804" s="78"/>
      <c r="B804" s="78"/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  <c r="Z804" s="78"/>
      <c r="AA804" s="78"/>
    </row>
    <row r="805" spans="1:27" ht="15.75" customHeight="1" x14ac:dyDescent="0.4">
      <c r="A805" s="78"/>
      <c r="B805" s="78"/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  <c r="AA805" s="78"/>
    </row>
    <row r="806" spans="1:27" ht="15.75" customHeight="1" x14ac:dyDescent="0.4">
      <c r="A806" s="78"/>
      <c r="B806" s="78"/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  <c r="Z806" s="78"/>
      <c r="AA806" s="78"/>
    </row>
    <row r="807" spans="1:27" ht="15.75" customHeight="1" x14ac:dyDescent="0.4">
      <c r="A807" s="78"/>
      <c r="B807" s="78"/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8"/>
      <c r="Z807" s="78"/>
      <c r="AA807" s="78"/>
    </row>
    <row r="808" spans="1:27" ht="15.75" customHeight="1" x14ac:dyDescent="0.4">
      <c r="A808" s="78"/>
      <c r="B808" s="78"/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8"/>
      <c r="Z808" s="78"/>
      <c r="AA808" s="78"/>
    </row>
    <row r="809" spans="1:27" ht="15.75" customHeight="1" x14ac:dyDescent="0.4">
      <c r="A809" s="78"/>
      <c r="B809" s="78"/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  <c r="Z809" s="78"/>
      <c r="AA809" s="78"/>
    </row>
    <row r="810" spans="1:27" ht="15.75" customHeight="1" x14ac:dyDescent="0.4">
      <c r="A810" s="78"/>
      <c r="B810" s="78"/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  <c r="Z810" s="78"/>
      <c r="AA810" s="78"/>
    </row>
    <row r="811" spans="1:27" ht="15.75" customHeight="1" x14ac:dyDescent="0.4">
      <c r="A811" s="78"/>
      <c r="B811" s="78"/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  <c r="S811" s="78"/>
      <c r="T811" s="78"/>
      <c r="U811" s="78"/>
      <c r="V811" s="78"/>
      <c r="W811" s="78"/>
      <c r="X811" s="78"/>
      <c r="Y811" s="78"/>
      <c r="Z811" s="78"/>
      <c r="AA811" s="78"/>
    </row>
    <row r="812" spans="1:27" ht="15.75" customHeight="1" x14ac:dyDescent="0.4">
      <c r="A812" s="78"/>
      <c r="B812" s="78"/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  <c r="S812" s="78"/>
      <c r="T812" s="78"/>
      <c r="U812" s="78"/>
      <c r="V812" s="78"/>
      <c r="W812" s="78"/>
      <c r="X812" s="78"/>
      <c r="Y812" s="78"/>
      <c r="Z812" s="78"/>
      <c r="AA812" s="78"/>
    </row>
    <row r="813" spans="1:27" ht="15.75" customHeight="1" x14ac:dyDescent="0.4">
      <c r="A813" s="78"/>
      <c r="B813" s="78"/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8"/>
      <c r="Z813" s="78"/>
      <c r="AA813" s="78"/>
    </row>
    <row r="814" spans="1:27" ht="15.75" customHeight="1" x14ac:dyDescent="0.4">
      <c r="A814" s="78"/>
      <c r="B814" s="78"/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  <c r="S814" s="78"/>
      <c r="T814" s="78"/>
      <c r="U814" s="78"/>
      <c r="V814" s="78"/>
      <c r="W814" s="78"/>
      <c r="X814" s="78"/>
      <c r="Y814" s="78"/>
      <c r="Z814" s="78"/>
      <c r="AA814" s="78"/>
    </row>
    <row r="815" spans="1:27" ht="15.75" customHeight="1" x14ac:dyDescent="0.4">
      <c r="A815" s="78"/>
      <c r="B815" s="78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  <c r="S815" s="78"/>
      <c r="T815" s="78"/>
      <c r="U815" s="78"/>
      <c r="V815" s="78"/>
      <c r="W815" s="78"/>
      <c r="X815" s="78"/>
      <c r="Y815" s="78"/>
      <c r="Z815" s="78"/>
      <c r="AA815" s="78"/>
    </row>
    <row r="816" spans="1:27" ht="15.75" customHeight="1" x14ac:dyDescent="0.4">
      <c r="A816" s="78"/>
      <c r="B816" s="78"/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8"/>
      <c r="Z816" s="78"/>
      <c r="AA816" s="78"/>
    </row>
    <row r="817" spans="1:27" ht="15.75" customHeight="1" x14ac:dyDescent="0.4">
      <c r="A817" s="78"/>
      <c r="B817" s="78"/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8"/>
      <c r="T817" s="78"/>
      <c r="U817" s="78"/>
      <c r="V817" s="78"/>
      <c r="W817" s="78"/>
      <c r="X817" s="78"/>
      <c r="Y817" s="78"/>
      <c r="Z817" s="78"/>
      <c r="AA817" s="78"/>
    </row>
    <row r="818" spans="1:27" ht="15.75" customHeight="1" x14ac:dyDescent="0.4">
      <c r="A818" s="78"/>
      <c r="B818" s="78"/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8"/>
      <c r="T818" s="78"/>
      <c r="U818" s="78"/>
      <c r="V818" s="78"/>
      <c r="W818" s="78"/>
      <c r="X818" s="78"/>
      <c r="Y818" s="78"/>
      <c r="Z818" s="78"/>
      <c r="AA818" s="78"/>
    </row>
    <row r="819" spans="1:27" ht="15.75" customHeight="1" x14ac:dyDescent="0.4">
      <c r="A819" s="78"/>
      <c r="B819" s="78"/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8"/>
      <c r="Z819" s="78"/>
      <c r="AA819" s="78"/>
    </row>
    <row r="820" spans="1:27" ht="15.75" customHeight="1" x14ac:dyDescent="0.4">
      <c r="A820" s="78"/>
      <c r="B820" s="78"/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78"/>
      <c r="T820" s="78"/>
      <c r="U820" s="78"/>
      <c r="V820" s="78"/>
      <c r="W820" s="78"/>
      <c r="X820" s="78"/>
      <c r="Y820" s="78"/>
      <c r="Z820" s="78"/>
      <c r="AA820" s="78"/>
    </row>
    <row r="821" spans="1:27" ht="15.75" customHeight="1" x14ac:dyDescent="0.4">
      <c r="A821" s="78"/>
      <c r="B821" s="78"/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  <c r="S821" s="78"/>
      <c r="T821" s="78"/>
      <c r="U821" s="78"/>
      <c r="V821" s="78"/>
      <c r="W821" s="78"/>
      <c r="X821" s="78"/>
      <c r="Y821" s="78"/>
      <c r="Z821" s="78"/>
      <c r="AA821" s="78"/>
    </row>
    <row r="822" spans="1:27" ht="15.75" customHeight="1" x14ac:dyDescent="0.4">
      <c r="A822" s="78"/>
      <c r="B822" s="78"/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  <c r="S822" s="78"/>
      <c r="T822" s="78"/>
      <c r="U822" s="78"/>
      <c r="V822" s="78"/>
      <c r="W822" s="78"/>
      <c r="X822" s="78"/>
      <c r="Y822" s="78"/>
      <c r="Z822" s="78"/>
      <c r="AA822" s="78"/>
    </row>
    <row r="823" spans="1:27" ht="15.75" customHeight="1" x14ac:dyDescent="0.4">
      <c r="A823" s="78"/>
      <c r="B823" s="78"/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8"/>
      <c r="T823" s="78"/>
      <c r="U823" s="78"/>
      <c r="V823" s="78"/>
      <c r="W823" s="78"/>
      <c r="X823" s="78"/>
      <c r="Y823" s="78"/>
      <c r="Z823" s="78"/>
      <c r="AA823" s="78"/>
    </row>
    <row r="824" spans="1:27" ht="15.75" customHeight="1" x14ac:dyDescent="0.4">
      <c r="A824" s="78"/>
      <c r="B824" s="78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8"/>
      <c r="T824" s="78"/>
      <c r="U824" s="78"/>
      <c r="V824" s="78"/>
      <c r="W824" s="78"/>
      <c r="X824" s="78"/>
      <c r="Y824" s="78"/>
      <c r="Z824" s="78"/>
      <c r="AA824" s="78"/>
    </row>
    <row r="825" spans="1:27" ht="15.75" customHeight="1" x14ac:dyDescent="0.4">
      <c r="A825" s="78"/>
      <c r="B825" s="78"/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  <c r="Z825" s="78"/>
      <c r="AA825" s="78"/>
    </row>
    <row r="826" spans="1:27" ht="15.75" customHeight="1" x14ac:dyDescent="0.4">
      <c r="A826" s="78"/>
      <c r="B826" s="78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8"/>
      <c r="T826" s="78"/>
      <c r="U826" s="78"/>
      <c r="V826" s="78"/>
      <c r="W826" s="78"/>
      <c r="X826" s="78"/>
      <c r="Y826" s="78"/>
      <c r="Z826" s="78"/>
      <c r="AA826" s="78"/>
    </row>
    <row r="827" spans="1:27" ht="15.75" customHeight="1" x14ac:dyDescent="0.4">
      <c r="A827" s="78"/>
      <c r="B827" s="78"/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8"/>
      <c r="Z827" s="78"/>
      <c r="AA827" s="78"/>
    </row>
    <row r="828" spans="1:27" ht="15.75" customHeight="1" x14ac:dyDescent="0.4">
      <c r="A828" s="78"/>
      <c r="B828" s="78"/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  <c r="S828" s="78"/>
      <c r="T828" s="78"/>
      <c r="U828" s="78"/>
      <c r="V828" s="78"/>
      <c r="W828" s="78"/>
      <c r="X828" s="78"/>
      <c r="Y828" s="78"/>
      <c r="Z828" s="78"/>
      <c r="AA828" s="78"/>
    </row>
    <row r="829" spans="1:27" ht="15.75" customHeight="1" x14ac:dyDescent="0.4">
      <c r="A829" s="78"/>
      <c r="B829" s="78"/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  <c r="S829" s="78"/>
      <c r="T829" s="78"/>
      <c r="U829" s="78"/>
      <c r="V829" s="78"/>
      <c r="W829" s="78"/>
      <c r="X829" s="78"/>
      <c r="Y829" s="78"/>
      <c r="Z829" s="78"/>
      <c r="AA829" s="78"/>
    </row>
    <row r="830" spans="1:27" ht="15.75" customHeight="1" x14ac:dyDescent="0.4">
      <c r="A830" s="78"/>
      <c r="B830" s="78"/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  <c r="S830" s="78"/>
      <c r="T830" s="78"/>
      <c r="U830" s="78"/>
      <c r="V830" s="78"/>
      <c r="W830" s="78"/>
      <c r="X830" s="78"/>
      <c r="Y830" s="78"/>
      <c r="Z830" s="78"/>
      <c r="AA830" s="78"/>
    </row>
    <row r="831" spans="1:27" ht="15.75" customHeight="1" x14ac:dyDescent="0.4">
      <c r="A831" s="78"/>
      <c r="B831" s="78"/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  <c r="S831" s="78"/>
      <c r="T831" s="78"/>
      <c r="U831" s="78"/>
      <c r="V831" s="78"/>
      <c r="W831" s="78"/>
      <c r="X831" s="78"/>
      <c r="Y831" s="78"/>
      <c r="Z831" s="78"/>
      <c r="AA831" s="78"/>
    </row>
    <row r="832" spans="1:27" ht="15.75" customHeight="1" x14ac:dyDescent="0.4">
      <c r="A832" s="78"/>
      <c r="B832" s="78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  <c r="S832" s="78"/>
      <c r="T832" s="78"/>
      <c r="U832" s="78"/>
      <c r="V832" s="78"/>
      <c r="W832" s="78"/>
      <c r="X832" s="78"/>
      <c r="Y832" s="78"/>
      <c r="Z832" s="78"/>
      <c r="AA832" s="78"/>
    </row>
    <row r="833" spans="1:27" ht="15.75" customHeight="1" x14ac:dyDescent="0.4">
      <c r="A833" s="78"/>
      <c r="B833" s="78"/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  <c r="S833" s="78"/>
      <c r="T833" s="78"/>
      <c r="U833" s="78"/>
      <c r="V833" s="78"/>
      <c r="W833" s="78"/>
      <c r="X833" s="78"/>
      <c r="Y833" s="78"/>
      <c r="Z833" s="78"/>
      <c r="AA833" s="78"/>
    </row>
    <row r="834" spans="1:27" ht="15.75" customHeight="1" x14ac:dyDescent="0.4">
      <c r="A834" s="78"/>
      <c r="B834" s="78"/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  <c r="S834" s="78"/>
      <c r="T834" s="78"/>
      <c r="U834" s="78"/>
      <c r="V834" s="78"/>
      <c r="W834" s="78"/>
      <c r="X834" s="78"/>
      <c r="Y834" s="78"/>
      <c r="Z834" s="78"/>
      <c r="AA834" s="78"/>
    </row>
    <row r="835" spans="1:27" ht="15.75" customHeight="1" x14ac:dyDescent="0.4">
      <c r="A835" s="78"/>
      <c r="B835" s="78"/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8"/>
      <c r="Z835" s="78"/>
      <c r="AA835" s="78"/>
    </row>
    <row r="836" spans="1:27" ht="15.75" customHeight="1" x14ac:dyDescent="0.4">
      <c r="A836" s="78"/>
      <c r="B836" s="78"/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78"/>
      <c r="U836" s="78"/>
      <c r="V836" s="78"/>
      <c r="W836" s="78"/>
      <c r="X836" s="78"/>
      <c r="Y836" s="78"/>
      <c r="Z836" s="78"/>
      <c r="AA836" s="78"/>
    </row>
    <row r="837" spans="1:27" ht="15.75" customHeight="1" x14ac:dyDescent="0.4">
      <c r="A837" s="78"/>
      <c r="B837" s="78"/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  <c r="S837" s="78"/>
      <c r="T837" s="78"/>
      <c r="U837" s="78"/>
      <c r="V837" s="78"/>
      <c r="W837" s="78"/>
      <c r="X837" s="78"/>
      <c r="Y837" s="78"/>
      <c r="Z837" s="78"/>
      <c r="AA837" s="78"/>
    </row>
    <row r="838" spans="1:27" ht="15.75" customHeight="1" x14ac:dyDescent="0.4">
      <c r="A838" s="78"/>
      <c r="B838" s="78"/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  <c r="S838" s="78"/>
      <c r="T838" s="78"/>
      <c r="U838" s="78"/>
      <c r="V838" s="78"/>
      <c r="W838" s="78"/>
      <c r="X838" s="78"/>
      <c r="Y838" s="78"/>
      <c r="Z838" s="78"/>
      <c r="AA838" s="78"/>
    </row>
    <row r="839" spans="1:27" ht="15.75" customHeight="1" x14ac:dyDescent="0.4">
      <c r="A839" s="78"/>
      <c r="B839" s="78"/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  <c r="S839" s="78"/>
      <c r="T839" s="78"/>
      <c r="U839" s="78"/>
      <c r="V839" s="78"/>
      <c r="W839" s="78"/>
      <c r="X839" s="78"/>
      <c r="Y839" s="78"/>
      <c r="Z839" s="78"/>
      <c r="AA839" s="78"/>
    </row>
    <row r="840" spans="1:27" ht="15.75" customHeight="1" x14ac:dyDescent="0.4">
      <c r="A840" s="78"/>
      <c r="B840" s="78"/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  <c r="S840" s="78"/>
      <c r="T840" s="78"/>
      <c r="U840" s="78"/>
      <c r="V840" s="78"/>
      <c r="W840" s="78"/>
      <c r="X840" s="78"/>
      <c r="Y840" s="78"/>
      <c r="Z840" s="78"/>
      <c r="AA840" s="78"/>
    </row>
    <row r="841" spans="1:27" ht="15.75" customHeight="1" x14ac:dyDescent="0.4">
      <c r="A841" s="78"/>
      <c r="B841" s="78"/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  <c r="S841" s="78"/>
      <c r="T841" s="78"/>
      <c r="U841" s="78"/>
      <c r="V841" s="78"/>
      <c r="W841" s="78"/>
      <c r="X841" s="78"/>
      <c r="Y841" s="78"/>
      <c r="Z841" s="78"/>
      <c r="AA841" s="78"/>
    </row>
    <row r="842" spans="1:27" ht="15.75" customHeight="1" x14ac:dyDescent="0.4">
      <c r="A842" s="78"/>
      <c r="B842" s="78"/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  <c r="S842" s="78"/>
      <c r="T842" s="78"/>
      <c r="U842" s="78"/>
      <c r="V842" s="78"/>
      <c r="W842" s="78"/>
      <c r="X842" s="78"/>
      <c r="Y842" s="78"/>
      <c r="Z842" s="78"/>
      <c r="AA842" s="78"/>
    </row>
    <row r="843" spans="1:27" ht="15.75" customHeight="1" x14ac:dyDescent="0.4">
      <c r="A843" s="78"/>
      <c r="B843" s="78"/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  <c r="S843" s="78"/>
      <c r="T843" s="78"/>
      <c r="U843" s="78"/>
      <c r="V843" s="78"/>
      <c r="W843" s="78"/>
      <c r="X843" s="78"/>
      <c r="Y843" s="78"/>
      <c r="Z843" s="78"/>
      <c r="AA843" s="78"/>
    </row>
    <row r="844" spans="1:27" ht="15.75" customHeight="1" x14ac:dyDescent="0.4">
      <c r="A844" s="78"/>
      <c r="B844" s="78"/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  <c r="S844" s="78"/>
      <c r="T844" s="78"/>
      <c r="U844" s="78"/>
      <c r="V844" s="78"/>
      <c r="W844" s="78"/>
      <c r="X844" s="78"/>
      <c r="Y844" s="78"/>
      <c r="Z844" s="78"/>
      <c r="AA844" s="78"/>
    </row>
    <row r="845" spans="1:27" ht="15.75" customHeight="1" x14ac:dyDescent="0.4">
      <c r="A845" s="78"/>
      <c r="B845" s="78"/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  <c r="S845" s="78"/>
      <c r="T845" s="78"/>
      <c r="U845" s="78"/>
      <c r="V845" s="78"/>
      <c r="W845" s="78"/>
      <c r="X845" s="78"/>
      <c r="Y845" s="78"/>
      <c r="Z845" s="78"/>
      <c r="AA845" s="78"/>
    </row>
    <row r="846" spans="1:27" ht="15.75" customHeight="1" x14ac:dyDescent="0.4">
      <c r="A846" s="78"/>
      <c r="B846" s="78"/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  <c r="S846" s="78"/>
      <c r="T846" s="78"/>
      <c r="U846" s="78"/>
      <c r="V846" s="78"/>
      <c r="W846" s="78"/>
      <c r="X846" s="78"/>
      <c r="Y846" s="78"/>
      <c r="Z846" s="78"/>
      <c r="AA846" s="78"/>
    </row>
    <row r="847" spans="1:27" ht="15.75" customHeight="1" x14ac:dyDescent="0.4">
      <c r="A847" s="78"/>
      <c r="B847" s="78"/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  <c r="S847" s="78"/>
      <c r="T847" s="78"/>
      <c r="U847" s="78"/>
      <c r="V847" s="78"/>
      <c r="W847" s="78"/>
      <c r="X847" s="78"/>
      <c r="Y847" s="78"/>
      <c r="Z847" s="78"/>
      <c r="AA847" s="78"/>
    </row>
    <row r="848" spans="1:27" ht="15.75" customHeight="1" x14ac:dyDescent="0.4">
      <c r="A848" s="78"/>
      <c r="B848" s="78"/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  <c r="S848" s="78"/>
      <c r="T848" s="78"/>
      <c r="U848" s="78"/>
      <c r="V848" s="78"/>
      <c r="W848" s="78"/>
      <c r="X848" s="78"/>
      <c r="Y848" s="78"/>
      <c r="Z848" s="78"/>
      <c r="AA848" s="78"/>
    </row>
    <row r="849" spans="1:27" ht="15.75" customHeight="1" x14ac:dyDescent="0.4">
      <c r="A849" s="78"/>
      <c r="B849" s="78"/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  <c r="S849" s="78"/>
      <c r="T849" s="78"/>
      <c r="U849" s="78"/>
      <c r="V849" s="78"/>
      <c r="W849" s="78"/>
      <c r="X849" s="78"/>
      <c r="Y849" s="78"/>
      <c r="Z849" s="78"/>
      <c r="AA849" s="78"/>
    </row>
    <row r="850" spans="1:27" ht="15.75" customHeight="1" x14ac:dyDescent="0.4">
      <c r="A850" s="78"/>
      <c r="B850" s="78"/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  <c r="S850" s="78"/>
      <c r="T850" s="78"/>
      <c r="U850" s="78"/>
      <c r="V850" s="78"/>
      <c r="W850" s="78"/>
      <c r="X850" s="78"/>
      <c r="Y850" s="78"/>
      <c r="Z850" s="78"/>
      <c r="AA850" s="78"/>
    </row>
    <row r="851" spans="1:27" ht="15.75" customHeight="1" x14ac:dyDescent="0.4">
      <c r="A851" s="78"/>
      <c r="B851" s="78"/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  <c r="S851" s="78"/>
      <c r="T851" s="78"/>
      <c r="U851" s="78"/>
      <c r="V851" s="78"/>
      <c r="W851" s="78"/>
      <c r="X851" s="78"/>
      <c r="Y851" s="78"/>
      <c r="Z851" s="78"/>
      <c r="AA851" s="78"/>
    </row>
    <row r="852" spans="1:27" ht="15.75" customHeight="1" x14ac:dyDescent="0.4">
      <c r="A852" s="78"/>
      <c r="B852" s="78"/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  <c r="S852" s="78"/>
      <c r="T852" s="78"/>
      <c r="U852" s="78"/>
      <c r="V852" s="78"/>
      <c r="W852" s="78"/>
      <c r="X852" s="78"/>
      <c r="Y852" s="78"/>
      <c r="Z852" s="78"/>
      <c r="AA852" s="78"/>
    </row>
    <row r="853" spans="1:27" ht="15.75" customHeight="1" x14ac:dyDescent="0.4">
      <c r="A853" s="78"/>
      <c r="B853" s="78"/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  <c r="S853" s="78"/>
      <c r="T853" s="78"/>
      <c r="U853" s="78"/>
      <c r="V853" s="78"/>
      <c r="W853" s="78"/>
      <c r="X853" s="78"/>
      <c r="Y853" s="78"/>
      <c r="Z853" s="78"/>
      <c r="AA853" s="78"/>
    </row>
    <row r="854" spans="1:27" ht="15.75" customHeight="1" x14ac:dyDescent="0.4">
      <c r="A854" s="78"/>
      <c r="B854" s="78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  <c r="S854" s="78"/>
      <c r="T854" s="78"/>
      <c r="U854" s="78"/>
      <c r="V854" s="78"/>
      <c r="W854" s="78"/>
      <c r="X854" s="78"/>
      <c r="Y854" s="78"/>
      <c r="Z854" s="78"/>
      <c r="AA854" s="78"/>
    </row>
    <row r="855" spans="1:27" ht="15.75" customHeight="1" x14ac:dyDescent="0.4">
      <c r="A855" s="78"/>
      <c r="B855" s="78"/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  <c r="S855" s="78"/>
      <c r="T855" s="78"/>
      <c r="U855" s="78"/>
      <c r="V855" s="78"/>
      <c r="W855" s="78"/>
      <c r="X855" s="78"/>
      <c r="Y855" s="78"/>
      <c r="Z855" s="78"/>
      <c r="AA855" s="78"/>
    </row>
    <row r="856" spans="1:27" ht="15.75" customHeight="1" x14ac:dyDescent="0.4">
      <c r="A856" s="78"/>
      <c r="B856" s="78"/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  <c r="S856" s="78"/>
      <c r="T856" s="78"/>
      <c r="U856" s="78"/>
      <c r="V856" s="78"/>
      <c r="W856" s="78"/>
      <c r="X856" s="78"/>
      <c r="Y856" s="78"/>
      <c r="Z856" s="78"/>
      <c r="AA856" s="78"/>
    </row>
    <row r="857" spans="1:27" ht="15.75" customHeight="1" x14ac:dyDescent="0.4">
      <c r="A857" s="78"/>
      <c r="B857" s="78"/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  <c r="S857" s="78"/>
      <c r="T857" s="78"/>
      <c r="U857" s="78"/>
      <c r="V857" s="78"/>
      <c r="W857" s="78"/>
      <c r="X857" s="78"/>
      <c r="Y857" s="78"/>
      <c r="Z857" s="78"/>
      <c r="AA857" s="78"/>
    </row>
    <row r="858" spans="1:27" ht="15.75" customHeight="1" x14ac:dyDescent="0.4">
      <c r="A858" s="78"/>
      <c r="B858" s="78"/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  <c r="S858" s="78"/>
      <c r="T858" s="78"/>
      <c r="U858" s="78"/>
      <c r="V858" s="78"/>
      <c r="W858" s="78"/>
      <c r="X858" s="78"/>
      <c r="Y858" s="78"/>
      <c r="Z858" s="78"/>
      <c r="AA858" s="78"/>
    </row>
    <row r="859" spans="1:27" ht="15.75" customHeight="1" x14ac:dyDescent="0.4">
      <c r="A859" s="78"/>
      <c r="B859" s="78"/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  <c r="S859" s="78"/>
      <c r="T859" s="78"/>
      <c r="U859" s="78"/>
      <c r="V859" s="78"/>
      <c r="W859" s="78"/>
      <c r="X859" s="78"/>
      <c r="Y859" s="78"/>
      <c r="Z859" s="78"/>
      <c r="AA859" s="78"/>
    </row>
    <row r="860" spans="1:27" ht="15.75" customHeight="1" x14ac:dyDescent="0.4">
      <c r="A860" s="78"/>
      <c r="B860" s="78"/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  <c r="S860" s="78"/>
      <c r="T860" s="78"/>
      <c r="U860" s="78"/>
      <c r="V860" s="78"/>
      <c r="W860" s="78"/>
      <c r="X860" s="78"/>
      <c r="Y860" s="78"/>
      <c r="Z860" s="78"/>
      <c r="AA860" s="78"/>
    </row>
    <row r="861" spans="1:27" ht="15.75" customHeight="1" x14ac:dyDescent="0.4">
      <c r="A861" s="78"/>
      <c r="B861" s="78"/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  <c r="S861" s="78"/>
      <c r="T861" s="78"/>
      <c r="U861" s="78"/>
      <c r="V861" s="78"/>
      <c r="W861" s="78"/>
      <c r="X861" s="78"/>
      <c r="Y861" s="78"/>
      <c r="Z861" s="78"/>
      <c r="AA861" s="78"/>
    </row>
    <row r="862" spans="1:27" ht="15.75" customHeight="1" x14ac:dyDescent="0.4">
      <c r="A862" s="78"/>
      <c r="B862" s="78"/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8"/>
      <c r="T862" s="78"/>
      <c r="U862" s="78"/>
      <c r="V862" s="78"/>
      <c r="W862" s="78"/>
      <c r="X862" s="78"/>
      <c r="Y862" s="78"/>
      <c r="Z862" s="78"/>
      <c r="AA862" s="78"/>
    </row>
    <row r="863" spans="1:27" ht="15.75" customHeight="1" x14ac:dyDescent="0.4">
      <c r="A863" s="78"/>
      <c r="B863" s="78"/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8"/>
      <c r="Z863" s="78"/>
      <c r="AA863" s="78"/>
    </row>
    <row r="864" spans="1:27" ht="15.75" customHeight="1" x14ac:dyDescent="0.4">
      <c r="A864" s="78"/>
      <c r="B864" s="78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  <c r="S864" s="78"/>
      <c r="T864" s="78"/>
      <c r="U864" s="78"/>
      <c r="V864" s="78"/>
      <c r="W864" s="78"/>
      <c r="X864" s="78"/>
      <c r="Y864" s="78"/>
      <c r="Z864" s="78"/>
      <c r="AA864" s="78"/>
    </row>
    <row r="865" spans="1:27" ht="15.75" customHeight="1" x14ac:dyDescent="0.4">
      <c r="A865" s="78"/>
      <c r="B865" s="78"/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  <c r="S865" s="78"/>
      <c r="T865" s="78"/>
      <c r="U865" s="78"/>
      <c r="V865" s="78"/>
      <c r="W865" s="78"/>
      <c r="X865" s="78"/>
      <c r="Y865" s="78"/>
      <c r="Z865" s="78"/>
      <c r="AA865" s="78"/>
    </row>
    <row r="866" spans="1:27" ht="15.75" customHeight="1" x14ac:dyDescent="0.4">
      <c r="A866" s="78"/>
      <c r="B866" s="78"/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  <c r="S866" s="78"/>
      <c r="T866" s="78"/>
      <c r="U866" s="78"/>
      <c r="V866" s="78"/>
      <c r="W866" s="78"/>
      <c r="X866" s="78"/>
      <c r="Y866" s="78"/>
      <c r="Z866" s="78"/>
      <c r="AA866" s="78"/>
    </row>
    <row r="867" spans="1:27" ht="15.75" customHeight="1" x14ac:dyDescent="0.4">
      <c r="A867" s="78"/>
      <c r="B867" s="78"/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  <c r="S867" s="78"/>
      <c r="T867" s="78"/>
      <c r="U867" s="78"/>
      <c r="V867" s="78"/>
      <c r="W867" s="78"/>
      <c r="X867" s="78"/>
      <c r="Y867" s="78"/>
      <c r="Z867" s="78"/>
      <c r="AA867" s="78"/>
    </row>
    <row r="868" spans="1:27" ht="15.75" customHeight="1" x14ac:dyDescent="0.4">
      <c r="A868" s="78"/>
      <c r="B868" s="78"/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  <c r="S868" s="78"/>
      <c r="T868" s="78"/>
      <c r="U868" s="78"/>
      <c r="V868" s="78"/>
      <c r="W868" s="78"/>
      <c r="X868" s="78"/>
      <c r="Y868" s="78"/>
      <c r="Z868" s="78"/>
      <c r="AA868" s="78"/>
    </row>
    <row r="869" spans="1:27" ht="15.75" customHeight="1" x14ac:dyDescent="0.4">
      <c r="A869" s="78"/>
      <c r="B869" s="78"/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  <c r="S869" s="78"/>
      <c r="T869" s="78"/>
      <c r="U869" s="78"/>
      <c r="V869" s="78"/>
      <c r="W869" s="78"/>
      <c r="X869" s="78"/>
      <c r="Y869" s="78"/>
      <c r="Z869" s="78"/>
      <c r="AA869" s="78"/>
    </row>
    <row r="870" spans="1:27" ht="15.75" customHeight="1" x14ac:dyDescent="0.4">
      <c r="A870" s="78"/>
      <c r="B870" s="78"/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8"/>
      <c r="Z870" s="78"/>
      <c r="AA870" s="78"/>
    </row>
    <row r="871" spans="1:27" ht="15.75" customHeight="1" x14ac:dyDescent="0.4">
      <c r="A871" s="78"/>
      <c r="B871" s="78"/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  <c r="S871" s="78"/>
      <c r="T871" s="78"/>
      <c r="U871" s="78"/>
      <c r="V871" s="78"/>
      <c r="W871" s="78"/>
      <c r="X871" s="78"/>
      <c r="Y871" s="78"/>
      <c r="Z871" s="78"/>
      <c r="AA871" s="78"/>
    </row>
    <row r="872" spans="1:27" ht="15.75" customHeight="1" x14ac:dyDescent="0.4">
      <c r="A872" s="78"/>
      <c r="B872" s="78"/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  <c r="S872" s="78"/>
      <c r="T872" s="78"/>
      <c r="U872" s="78"/>
      <c r="V872" s="78"/>
      <c r="W872" s="78"/>
      <c r="X872" s="78"/>
      <c r="Y872" s="78"/>
      <c r="Z872" s="78"/>
      <c r="AA872" s="78"/>
    </row>
    <row r="873" spans="1:27" ht="15.75" customHeight="1" x14ac:dyDescent="0.4">
      <c r="A873" s="78"/>
      <c r="B873" s="78"/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  <c r="S873" s="78"/>
      <c r="T873" s="78"/>
      <c r="U873" s="78"/>
      <c r="V873" s="78"/>
      <c r="W873" s="78"/>
      <c r="X873" s="78"/>
      <c r="Y873" s="78"/>
      <c r="Z873" s="78"/>
      <c r="AA873" s="78"/>
    </row>
    <row r="874" spans="1:27" ht="15.75" customHeight="1" x14ac:dyDescent="0.4">
      <c r="A874" s="78"/>
      <c r="B874" s="78"/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  <c r="S874" s="78"/>
      <c r="T874" s="78"/>
      <c r="U874" s="78"/>
      <c r="V874" s="78"/>
      <c r="W874" s="78"/>
      <c r="X874" s="78"/>
      <c r="Y874" s="78"/>
      <c r="Z874" s="78"/>
      <c r="AA874" s="78"/>
    </row>
    <row r="875" spans="1:27" ht="15.75" customHeight="1" x14ac:dyDescent="0.4">
      <c r="A875" s="78"/>
      <c r="B875" s="78"/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8"/>
      <c r="T875" s="78"/>
      <c r="U875" s="78"/>
      <c r="V875" s="78"/>
      <c r="W875" s="78"/>
      <c r="X875" s="78"/>
      <c r="Y875" s="78"/>
      <c r="Z875" s="78"/>
      <c r="AA875" s="78"/>
    </row>
    <row r="876" spans="1:27" ht="15.75" customHeight="1" x14ac:dyDescent="0.4">
      <c r="A876" s="78"/>
      <c r="B876" s="78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  <c r="S876" s="78"/>
      <c r="T876" s="78"/>
      <c r="U876" s="78"/>
      <c r="V876" s="78"/>
      <c r="W876" s="78"/>
      <c r="X876" s="78"/>
      <c r="Y876" s="78"/>
      <c r="Z876" s="78"/>
      <c r="AA876" s="78"/>
    </row>
    <row r="877" spans="1:27" ht="15.75" customHeight="1" x14ac:dyDescent="0.4">
      <c r="A877" s="78"/>
      <c r="B877" s="78"/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  <c r="S877" s="78"/>
      <c r="T877" s="78"/>
      <c r="U877" s="78"/>
      <c r="V877" s="78"/>
      <c r="W877" s="78"/>
      <c r="X877" s="78"/>
      <c r="Y877" s="78"/>
      <c r="Z877" s="78"/>
      <c r="AA877" s="78"/>
    </row>
    <row r="878" spans="1:27" ht="15.75" customHeight="1" x14ac:dyDescent="0.4">
      <c r="A878" s="78"/>
      <c r="B878" s="78"/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  <c r="S878" s="78"/>
      <c r="T878" s="78"/>
      <c r="U878" s="78"/>
      <c r="V878" s="78"/>
      <c r="W878" s="78"/>
      <c r="X878" s="78"/>
      <c r="Y878" s="78"/>
      <c r="Z878" s="78"/>
      <c r="AA878" s="78"/>
    </row>
    <row r="879" spans="1:27" ht="15.75" customHeight="1" x14ac:dyDescent="0.4">
      <c r="A879" s="78"/>
      <c r="B879" s="78"/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  <c r="S879" s="78"/>
      <c r="T879" s="78"/>
      <c r="U879" s="78"/>
      <c r="V879" s="78"/>
      <c r="W879" s="78"/>
      <c r="X879" s="78"/>
      <c r="Y879" s="78"/>
      <c r="Z879" s="78"/>
      <c r="AA879" s="78"/>
    </row>
    <row r="880" spans="1:27" ht="15.75" customHeight="1" x14ac:dyDescent="0.4">
      <c r="A880" s="78"/>
      <c r="B880" s="78"/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8"/>
      <c r="T880" s="78"/>
      <c r="U880" s="78"/>
      <c r="V880" s="78"/>
      <c r="W880" s="78"/>
      <c r="X880" s="78"/>
      <c r="Y880" s="78"/>
      <c r="Z880" s="78"/>
      <c r="AA880" s="78"/>
    </row>
    <row r="881" spans="1:27" ht="15.75" customHeight="1" x14ac:dyDescent="0.4">
      <c r="A881" s="78"/>
      <c r="B881" s="78"/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  <c r="S881" s="78"/>
      <c r="T881" s="78"/>
      <c r="U881" s="78"/>
      <c r="V881" s="78"/>
      <c r="W881" s="78"/>
      <c r="X881" s="78"/>
      <c r="Y881" s="78"/>
      <c r="Z881" s="78"/>
      <c r="AA881" s="78"/>
    </row>
    <row r="882" spans="1:27" ht="15.75" customHeight="1" x14ac:dyDescent="0.4">
      <c r="A882" s="78"/>
      <c r="B882" s="78"/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  <c r="S882" s="78"/>
      <c r="T882" s="78"/>
      <c r="U882" s="78"/>
      <c r="V882" s="78"/>
      <c r="W882" s="78"/>
      <c r="X882" s="78"/>
      <c r="Y882" s="78"/>
      <c r="Z882" s="78"/>
      <c r="AA882" s="78"/>
    </row>
    <row r="883" spans="1:27" ht="15.75" customHeight="1" x14ac:dyDescent="0.4">
      <c r="A883" s="78"/>
      <c r="B883" s="78"/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  <c r="S883" s="78"/>
      <c r="T883" s="78"/>
      <c r="U883" s="78"/>
      <c r="V883" s="78"/>
      <c r="W883" s="78"/>
      <c r="X883" s="78"/>
      <c r="Y883" s="78"/>
      <c r="Z883" s="78"/>
      <c r="AA883" s="78"/>
    </row>
    <row r="884" spans="1:27" ht="15.75" customHeight="1" x14ac:dyDescent="0.4">
      <c r="A884" s="78"/>
      <c r="B884" s="78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  <c r="S884" s="78"/>
      <c r="T884" s="78"/>
      <c r="U884" s="78"/>
      <c r="V884" s="78"/>
      <c r="W884" s="78"/>
      <c r="X884" s="78"/>
      <c r="Y884" s="78"/>
      <c r="Z884" s="78"/>
      <c r="AA884" s="78"/>
    </row>
    <row r="885" spans="1:27" ht="15.75" customHeight="1" x14ac:dyDescent="0.4">
      <c r="A885" s="78"/>
      <c r="B885" s="78"/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  <c r="S885" s="78"/>
      <c r="T885" s="78"/>
      <c r="U885" s="78"/>
      <c r="V885" s="78"/>
      <c r="W885" s="78"/>
      <c r="X885" s="78"/>
      <c r="Y885" s="78"/>
      <c r="Z885" s="78"/>
      <c r="AA885" s="78"/>
    </row>
    <row r="886" spans="1:27" ht="15.75" customHeight="1" x14ac:dyDescent="0.4">
      <c r="A886" s="78"/>
      <c r="B886" s="78"/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  <c r="S886" s="78"/>
      <c r="T886" s="78"/>
      <c r="U886" s="78"/>
      <c r="V886" s="78"/>
      <c r="W886" s="78"/>
      <c r="X886" s="78"/>
      <c r="Y886" s="78"/>
      <c r="Z886" s="78"/>
      <c r="AA886" s="78"/>
    </row>
    <row r="887" spans="1:27" ht="15.75" customHeight="1" x14ac:dyDescent="0.4">
      <c r="A887" s="78"/>
      <c r="B887" s="78"/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  <c r="S887" s="78"/>
      <c r="T887" s="78"/>
      <c r="U887" s="78"/>
      <c r="V887" s="78"/>
      <c r="W887" s="78"/>
      <c r="X887" s="78"/>
      <c r="Y887" s="78"/>
      <c r="Z887" s="78"/>
      <c r="AA887" s="78"/>
    </row>
    <row r="888" spans="1:27" ht="15.75" customHeight="1" x14ac:dyDescent="0.4">
      <c r="A888" s="78"/>
      <c r="B888" s="78"/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  <c r="S888" s="78"/>
      <c r="T888" s="78"/>
      <c r="U888" s="78"/>
      <c r="V888" s="78"/>
      <c r="W888" s="78"/>
      <c r="X888" s="78"/>
      <c r="Y888" s="78"/>
      <c r="Z888" s="78"/>
      <c r="AA888" s="78"/>
    </row>
    <row r="889" spans="1:27" ht="15.75" customHeight="1" x14ac:dyDescent="0.4">
      <c r="A889" s="78"/>
      <c r="B889" s="78"/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  <c r="S889" s="78"/>
      <c r="T889" s="78"/>
      <c r="U889" s="78"/>
      <c r="V889" s="78"/>
      <c r="W889" s="78"/>
      <c r="X889" s="78"/>
      <c r="Y889" s="78"/>
      <c r="Z889" s="78"/>
      <c r="AA889" s="78"/>
    </row>
    <row r="890" spans="1:27" ht="15.75" customHeight="1" x14ac:dyDescent="0.4">
      <c r="A890" s="78"/>
      <c r="B890" s="78"/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  <c r="S890" s="78"/>
      <c r="T890" s="78"/>
      <c r="U890" s="78"/>
      <c r="V890" s="78"/>
      <c r="W890" s="78"/>
      <c r="X890" s="78"/>
      <c r="Y890" s="78"/>
      <c r="Z890" s="78"/>
      <c r="AA890" s="78"/>
    </row>
    <row r="891" spans="1:27" ht="15.75" customHeight="1" x14ac:dyDescent="0.4">
      <c r="A891" s="78"/>
      <c r="B891" s="78"/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  <c r="S891" s="78"/>
      <c r="T891" s="78"/>
      <c r="U891" s="78"/>
      <c r="V891" s="78"/>
      <c r="W891" s="78"/>
      <c r="X891" s="78"/>
      <c r="Y891" s="78"/>
      <c r="Z891" s="78"/>
      <c r="AA891" s="78"/>
    </row>
    <row r="892" spans="1:27" ht="15.75" customHeight="1" x14ac:dyDescent="0.4">
      <c r="A892" s="78"/>
      <c r="B892" s="78"/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  <c r="S892" s="78"/>
      <c r="T892" s="78"/>
      <c r="U892" s="78"/>
      <c r="V892" s="78"/>
      <c r="W892" s="78"/>
      <c r="X892" s="78"/>
      <c r="Y892" s="78"/>
      <c r="Z892" s="78"/>
      <c r="AA892" s="78"/>
    </row>
    <row r="893" spans="1:27" ht="15.75" customHeight="1" x14ac:dyDescent="0.4">
      <c r="A893" s="78"/>
      <c r="B893" s="78"/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  <c r="S893" s="78"/>
      <c r="T893" s="78"/>
      <c r="U893" s="78"/>
      <c r="V893" s="78"/>
      <c r="W893" s="78"/>
      <c r="X893" s="78"/>
      <c r="Y893" s="78"/>
      <c r="Z893" s="78"/>
      <c r="AA893" s="78"/>
    </row>
    <row r="894" spans="1:27" ht="15.75" customHeight="1" x14ac:dyDescent="0.4">
      <c r="A894" s="78"/>
      <c r="B894" s="78"/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  <c r="S894" s="78"/>
      <c r="T894" s="78"/>
      <c r="U894" s="78"/>
      <c r="V894" s="78"/>
      <c r="W894" s="78"/>
      <c r="X894" s="78"/>
      <c r="Y894" s="78"/>
      <c r="Z894" s="78"/>
      <c r="AA894" s="78"/>
    </row>
    <row r="895" spans="1:27" ht="15.75" customHeight="1" x14ac:dyDescent="0.4">
      <c r="A895" s="78"/>
      <c r="B895" s="78"/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78"/>
      <c r="U895" s="78"/>
      <c r="V895" s="78"/>
      <c r="W895" s="78"/>
      <c r="X895" s="78"/>
      <c r="Y895" s="78"/>
      <c r="Z895" s="78"/>
      <c r="AA895" s="78"/>
    </row>
    <row r="896" spans="1:27" ht="15.75" customHeight="1" x14ac:dyDescent="0.4">
      <c r="A896" s="78"/>
      <c r="B896" s="78"/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  <c r="S896" s="78"/>
      <c r="T896" s="78"/>
      <c r="U896" s="78"/>
      <c r="V896" s="78"/>
      <c r="W896" s="78"/>
      <c r="X896" s="78"/>
      <c r="Y896" s="78"/>
      <c r="Z896" s="78"/>
      <c r="AA896" s="78"/>
    </row>
    <row r="897" spans="1:27" ht="15.75" customHeight="1" x14ac:dyDescent="0.4">
      <c r="A897" s="78"/>
      <c r="B897" s="78"/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78"/>
      <c r="U897" s="78"/>
      <c r="V897" s="78"/>
      <c r="W897" s="78"/>
      <c r="X897" s="78"/>
      <c r="Y897" s="78"/>
      <c r="Z897" s="78"/>
      <c r="AA897" s="78"/>
    </row>
    <row r="898" spans="1:27" ht="15.75" customHeight="1" x14ac:dyDescent="0.4">
      <c r="A898" s="78"/>
      <c r="B898" s="78"/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  <c r="S898" s="78"/>
      <c r="T898" s="78"/>
      <c r="U898" s="78"/>
      <c r="V898" s="78"/>
      <c r="W898" s="78"/>
      <c r="X898" s="78"/>
      <c r="Y898" s="78"/>
      <c r="Z898" s="78"/>
      <c r="AA898" s="78"/>
    </row>
    <row r="899" spans="1:27" ht="15.75" customHeight="1" x14ac:dyDescent="0.4">
      <c r="A899" s="78"/>
      <c r="B899" s="78"/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78"/>
      <c r="U899" s="78"/>
      <c r="V899" s="78"/>
      <c r="W899" s="78"/>
      <c r="X899" s="78"/>
      <c r="Y899" s="78"/>
      <c r="Z899" s="78"/>
      <c r="AA899" s="78"/>
    </row>
    <row r="900" spans="1:27" ht="15.75" customHeight="1" x14ac:dyDescent="0.4">
      <c r="A900" s="78"/>
      <c r="B900" s="78"/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78"/>
      <c r="U900" s="78"/>
      <c r="V900" s="78"/>
      <c r="W900" s="78"/>
      <c r="X900" s="78"/>
      <c r="Y900" s="78"/>
      <c r="Z900" s="78"/>
      <c r="AA900" s="78"/>
    </row>
    <row r="901" spans="1:27" ht="15.75" customHeight="1" x14ac:dyDescent="0.4">
      <c r="A901" s="78"/>
      <c r="B901" s="78"/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78"/>
      <c r="U901" s="78"/>
      <c r="V901" s="78"/>
      <c r="W901" s="78"/>
      <c r="X901" s="78"/>
      <c r="Y901" s="78"/>
      <c r="Z901" s="78"/>
      <c r="AA901" s="78"/>
    </row>
    <row r="902" spans="1:27" ht="15.75" customHeight="1" x14ac:dyDescent="0.4">
      <c r="A902" s="78"/>
      <c r="B902" s="78"/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  <c r="S902" s="78"/>
      <c r="T902" s="78"/>
      <c r="U902" s="78"/>
      <c r="V902" s="78"/>
      <c r="W902" s="78"/>
      <c r="X902" s="78"/>
      <c r="Y902" s="78"/>
      <c r="Z902" s="78"/>
      <c r="AA902" s="78"/>
    </row>
    <row r="903" spans="1:27" ht="15.75" customHeight="1" x14ac:dyDescent="0.4">
      <c r="A903" s="78"/>
      <c r="B903" s="78"/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  <c r="U903" s="78"/>
      <c r="V903" s="78"/>
      <c r="W903" s="78"/>
      <c r="X903" s="78"/>
      <c r="Y903" s="78"/>
      <c r="Z903" s="78"/>
      <c r="AA903" s="78"/>
    </row>
    <row r="904" spans="1:27" ht="15.75" customHeight="1" x14ac:dyDescent="0.4">
      <c r="A904" s="78"/>
      <c r="B904" s="78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  <c r="S904" s="78"/>
      <c r="T904" s="78"/>
      <c r="U904" s="78"/>
      <c r="V904" s="78"/>
      <c r="W904" s="78"/>
      <c r="X904" s="78"/>
      <c r="Y904" s="78"/>
      <c r="Z904" s="78"/>
      <c r="AA904" s="78"/>
    </row>
    <row r="905" spans="1:27" ht="15.75" customHeight="1" x14ac:dyDescent="0.4">
      <c r="A905" s="78"/>
      <c r="B905" s="78"/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78"/>
      <c r="U905" s="78"/>
      <c r="V905" s="78"/>
      <c r="W905" s="78"/>
      <c r="X905" s="78"/>
      <c r="Y905" s="78"/>
      <c r="Z905" s="78"/>
      <c r="AA905" s="78"/>
    </row>
    <row r="906" spans="1:27" ht="15.75" customHeight="1" x14ac:dyDescent="0.4">
      <c r="A906" s="78"/>
      <c r="B906" s="78"/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/>
      <c r="T906" s="78"/>
      <c r="U906" s="78"/>
      <c r="V906" s="78"/>
      <c r="W906" s="78"/>
      <c r="X906" s="78"/>
      <c r="Y906" s="78"/>
      <c r="Z906" s="78"/>
      <c r="AA906" s="78"/>
    </row>
    <row r="907" spans="1:27" ht="15.75" customHeight="1" x14ac:dyDescent="0.4">
      <c r="A907" s="78"/>
      <c r="B907" s="78"/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78"/>
      <c r="U907" s="78"/>
      <c r="V907" s="78"/>
      <c r="W907" s="78"/>
      <c r="X907" s="78"/>
      <c r="Y907" s="78"/>
      <c r="Z907" s="78"/>
      <c r="AA907" s="78"/>
    </row>
    <row r="908" spans="1:27" ht="15.75" customHeight="1" x14ac:dyDescent="0.4">
      <c r="A908" s="78"/>
      <c r="B908" s="78"/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8"/>
      <c r="T908" s="78"/>
      <c r="U908" s="78"/>
      <c r="V908" s="78"/>
      <c r="W908" s="78"/>
      <c r="X908" s="78"/>
      <c r="Y908" s="78"/>
      <c r="Z908" s="78"/>
      <c r="AA908" s="78"/>
    </row>
    <row r="909" spans="1:27" ht="15.75" customHeight="1" x14ac:dyDescent="0.4">
      <c r="A909" s="78"/>
      <c r="B909" s="78"/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  <c r="S909" s="78"/>
      <c r="T909" s="78"/>
      <c r="U909" s="78"/>
      <c r="V909" s="78"/>
      <c r="W909" s="78"/>
      <c r="X909" s="78"/>
      <c r="Y909" s="78"/>
      <c r="Z909" s="78"/>
      <c r="AA909" s="78"/>
    </row>
    <row r="910" spans="1:27" ht="15.75" customHeight="1" x14ac:dyDescent="0.4">
      <c r="A910" s="78"/>
      <c r="B910" s="78"/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8"/>
      <c r="T910" s="78"/>
      <c r="U910" s="78"/>
      <c r="V910" s="78"/>
      <c r="W910" s="78"/>
      <c r="X910" s="78"/>
      <c r="Y910" s="78"/>
      <c r="Z910" s="78"/>
      <c r="AA910" s="78"/>
    </row>
    <row r="911" spans="1:27" ht="15.75" customHeight="1" x14ac:dyDescent="0.4">
      <c r="A911" s="78"/>
      <c r="B911" s="78"/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8"/>
      <c r="T911" s="78"/>
      <c r="U911" s="78"/>
      <c r="V911" s="78"/>
      <c r="W911" s="78"/>
      <c r="X911" s="78"/>
      <c r="Y911" s="78"/>
      <c r="Z911" s="78"/>
      <c r="AA911" s="78"/>
    </row>
    <row r="912" spans="1:27" ht="15.75" customHeight="1" x14ac:dyDescent="0.4">
      <c r="A912" s="78"/>
      <c r="B912" s="78"/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  <c r="S912" s="78"/>
      <c r="T912" s="78"/>
      <c r="U912" s="78"/>
      <c r="V912" s="78"/>
      <c r="W912" s="78"/>
      <c r="X912" s="78"/>
      <c r="Y912" s="78"/>
      <c r="Z912" s="78"/>
      <c r="AA912" s="78"/>
    </row>
    <row r="913" spans="1:27" ht="15.75" customHeight="1" x14ac:dyDescent="0.4">
      <c r="A913" s="78"/>
      <c r="B913" s="78"/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  <c r="S913" s="78"/>
      <c r="T913" s="78"/>
      <c r="U913" s="78"/>
      <c r="V913" s="78"/>
      <c r="W913" s="78"/>
      <c r="X913" s="78"/>
      <c r="Y913" s="78"/>
      <c r="Z913" s="78"/>
      <c r="AA913" s="78"/>
    </row>
    <row r="914" spans="1:27" ht="15.75" customHeight="1" x14ac:dyDescent="0.4">
      <c r="A914" s="78"/>
      <c r="B914" s="78"/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8"/>
      <c r="T914" s="78"/>
      <c r="U914" s="78"/>
      <c r="V914" s="78"/>
      <c r="W914" s="78"/>
      <c r="X914" s="78"/>
      <c r="Y914" s="78"/>
      <c r="Z914" s="78"/>
      <c r="AA914" s="78"/>
    </row>
    <row r="915" spans="1:27" ht="15.75" customHeight="1" x14ac:dyDescent="0.4">
      <c r="A915" s="78"/>
      <c r="B915" s="78"/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  <c r="S915" s="78"/>
      <c r="T915" s="78"/>
      <c r="U915" s="78"/>
      <c r="V915" s="78"/>
      <c r="W915" s="78"/>
      <c r="X915" s="78"/>
      <c r="Y915" s="78"/>
      <c r="Z915" s="78"/>
      <c r="AA915" s="78"/>
    </row>
    <row r="916" spans="1:27" ht="15.75" customHeight="1" x14ac:dyDescent="0.4">
      <c r="A916" s="78"/>
      <c r="B916" s="78"/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  <c r="S916" s="78"/>
      <c r="T916" s="78"/>
      <c r="U916" s="78"/>
      <c r="V916" s="78"/>
      <c r="W916" s="78"/>
      <c r="X916" s="78"/>
      <c r="Y916" s="78"/>
      <c r="Z916" s="78"/>
      <c r="AA916" s="78"/>
    </row>
    <row r="917" spans="1:27" ht="15.75" customHeight="1" x14ac:dyDescent="0.4">
      <c r="A917" s="78"/>
      <c r="B917" s="78"/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  <c r="S917" s="78"/>
      <c r="T917" s="78"/>
      <c r="U917" s="78"/>
      <c r="V917" s="78"/>
      <c r="W917" s="78"/>
      <c r="X917" s="78"/>
      <c r="Y917" s="78"/>
      <c r="Z917" s="78"/>
      <c r="AA917" s="78"/>
    </row>
    <row r="918" spans="1:27" ht="15.75" customHeight="1" x14ac:dyDescent="0.4">
      <c r="A918" s="78"/>
      <c r="B918" s="78"/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  <c r="S918" s="78"/>
      <c r="T918" s="78"/>
      <c r="U918" s="78"/>
      <c r="V918" s="78"/>
      <c r="W918" s="78"/>
      <c r="X918" s="78"/>
      <c r="Y918" s="78"/>
      <c r="Z918" s="78"/>
      <c r="AA918" s="78"/>
    </row>
    <row r="919" spans="1:27" ht="15.75" customHeight="1" x14ac:dyDescent="0.4">
      <c r="A919" s="78"/>
      <c r="B919" s="78"/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  <c r="S919" s="78"/>
      <c r="T919" s="78"/>
      <c r="U919" s="78"/>
      <c r="V919" s="78"/>
      <c r="W919" s="78"/>
      <c r="X919" s="78"/>
      <c r="Y919" s="78"/>
      <c r="Z919" s="78"/>
      <c r="AA919" s="78"/>
    </row>
    <row r="920" spans="1:27" ht="15.75" customHeight="1" x14ac:dyDescent="0.4">
      <c r="A920" s="78"/>
      <c r="B920" s="78"/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8"/>
      <c r="T920" s="78"/>
      <c r="U920" s="78"/>
      <c r="V920" s="78"/>
      <c r="W920" s="78"/>
      <c r="X920" s="78"/>
      <c r="Y920" s="78"/>
      <c r="Z920" s="78"/>
      <c r="AA920" s="78"/>
    </row>
    <row r="921" spans="1:27" ht="15.75" customHeight="1" x14ac:dyDescent="0.4">
      <c r="A921" s="78"/>
      <c r="B921" s="78"/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78"/>
      <c r="X921" s="78"/>
      <c r="Y921" s="78"/>
      <c r="Z921" s="78"/>
      <c r="AA921" s="78"/>
    </row>
    <row r="922" spans="1:27" ht="15.75" customHeight="1" x14ac:dyDescent="0.4">
      <c r="A922" s="78"/>
      <c r="B922" s="78"/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78"/>
      <c r="U922" s="78"/>
      <c r="V922" s="78"/>
      <c r="W922" s="78"/>
      <c r="X922" s="78"/>
      <c r="Y922" s="78"/>
      <c r="Z922" s="78"/>
      <c r="AA922" s="78"/>
    </row>
    <row r="923" spans="1:27" ht="15.75" customHeight="1" x14ac:dyDescent="0.4">
      <c r="A923" s="78"/>
      <c r="B923" s="78"/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8"/>
      <c r="T923" s="78"/>
      <c r="U923" s="78"/>
      <c r="V923" s="78"/>
      <c r="W923" s="78"/>
      <c r="X923" s="78"/>
      <c r="Y923" s="78"/>
      <c r="Z923" s="78"/>
      <c r="AA923" s="78"/>
    </row>
    <row r="924" spans="1:27" ht="15.75" customHeight="1" x14ac:dyDescent="0.4">
      <c r="A924" s="78"/>
      <c r="B924" s="78"/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  <c r="S924" s="78"/>
      <c r="T924" s="78"/>
      <c r="U924" s="78"/>
      <c r="V924" s="78"/>
      <c r="W924" s="78"/>
      <c r="X924" s="78"/>
      <c r="Y924" s="78"/>
      <c r="Z924" s="78"/>
      <c r="AA924" s="78"/>
    </row>
    <row r="925" spans="1:27" ht="15.75" customHeight="1" x14ac:dyDescent="0.4">
      <c r="A925" s="78"/>
      <c r="B925" s="78"/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8"/>
      <c r="T925" s="78"/>
      <c r="U925" s="78"/>
      <c r="V925" s="78"/>
      <c r="W925" s="78"/>
      <c r="X925" s="78"/>
      <c r="Y925" s="78"/>
      <c r="Z925" s="78"/>
      <c r="AA925" s="78"/>
    </row>
    <row r="926" spans="1:27" ht="15.75" customHeight="1" x14ac:dyDescent="0.4">
      <c r="A926" s="78"/>
      <c r="B926" s="78"/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  <c r="S926" s="78"/>
      <c r="T926" s="78"/>
      <c r="U926" s="78"/>
      <c r="V926" s="78"/>
      <c r="W926" s="78"/>
      <c r="X926" s="78"/>
      <c r="Y926" s="78"/>
      <c r="Z926" s="78"/>
      <c r="AA926" s="78"/>
    </row>
    <row r="927" spans="1:27" ht="15.75" customHeight="1" x14ac:dyDescent="0.4">
      <c r="A927" s="78"/>
      <c r="B927" s="78"/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  <c r="S927" s="78"/>
      <c r="T927" s="78"/>
      <c r="U927" s="78"/>
      <c r="V927" s="78"/>
      <c r="W927" s="78"/>
      <c r="X927" s="78"/>
      <c r="Y927" s="78"/>
      <c r="Z927" s="78"/>
      <c r="AA927" s="78"/>
    </row>
    <row r="928" spans="1:27" ht="15.75" customHeight="1" x14ac:dyDescent="0.4">
      <c r="A928" s="78"/>
      <c r="B928" s="78"/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  <c r="S928" s="78"/>
      <c r="T928" s="78"/>
      <c r="U928" s="78"/>
      <c r="V928" s="78"/>
      <c r="W928" s="78"/>
      <c r="X928" s="78"/>
      <c r="Y928" s="78"/>
      <c r="Z928" s="78"/>
      <c r="AA928" s="78"/>
    </row>
    <row r="929" spans="1:27" ht="15.75" customHeight="1" x14ac:dyDescent="0.4">
      <c r="A929" s="78"/>
      <c r="B929" s="78"/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  <c r="S929" s="78"/>
      <c r="T929" s="78"/>
      <c r="U929" s="78"/>
      <c r="V929" s="78"/>
      <c r="W929" s="78"/>
      <c r="X929" s="78"/>
      <c r="Y929" s="78"/>
      <c r="Z929" s="78"/>
      <c r="AA929" s="78"/>
    </row>
    <row r="930" spans="1:27" ht="15.75" customHeight="1" x14ac:dyDescent="0.4">
      <c r="A930" s="78"/>
      <c r="B930" s="78"/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8"/>
      <c r="U930" s="78"/>
      <c r="V930" s="78"/>
      <c r="W930" s="78"/>
      <c r="X930" s="78"/>
      <c r="Y930" s="78"/>
      <c r="Z930" s="78"/>
      <c r="AA930" s="78"/>
    </row>
    <row r="931" spans="1:27" ht="15.75" customHeight="1" x14ac:dyDescent="0.4">
      <c r="A931" s="78"/>
      <c r="B931" s="78"/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8"/>
      <c r="T931" s="78"/>
      <c r="U931" s="78"/>
      <c r="V931" s="78"/>
      <c r="W931" s="78"/>
      <c r="X931" s="78"/>
      <c r="Y931" s="78"/>
      <c r="Z931" s="78"/>
      <c r="AA931" s="78"/>
    </row>
    <row r="932" spans="1:27" ht="15.75" customHeight="1" x14ac:dyDescent="0.4">
      <c r="A932" s="78"/>
      <c r="B932" s="78"/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8"/>
      <c r="T932" s="78"/>
      <c r="U932" s="78"/>
      <c r="V932" s="78"/>
      <c r="W932" s="78"/>
      <c r="X932" s="78"/>
      <c r="Y932" s="78"/>
      <c r="Z932" s="78"/>
      <c r="AA932" s="78"/>
    </row>
    <row r="933" spans="1:27" ht="15.75" customHeight="1" x14ac:dyDescent="0.4">
      <c r="A933" s="78"/>
      <c r="B933" s="78"/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  <c r="S933" s="78"/>
      <c r="T933" s="78"/>
      <c r="U933" s="78"/>
      <c r="V933" s="78"/>
      <c r="W933" s="78"/>
      <c r="X933" s="78"/>
      <c r="Y933" s="78"/>
      <c r="Z933" s="78"/>
      <c r="AA933" s="78"/>
    </row>
    <row r="934" spans="1:27" ht="15.75" customHeight="1" x14ac:dyDescent="0.4">
      <c r="A934" s="78"/>
      <c r="B934" s="78"/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8"/>
      <c r="T934" s="78"/>
      <c r="U934" s="78"/>
      <c r="V934" s="78"/>
      <c r="W934" s="78"/>
      <c r="X934" s="78"/>
      <c r="Y934" s="78"/>
      <c r="Z934" s="78"/>
      <c r="AA934" s="78"/>
    </row>
    <row r="935" spans="1:27" ht="15.75" customHeight="1" x14ac:dyDescent="0.4">
      <c r="A935" s="78"/>
      <c r="B935" s="78"/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  <c r="S935" s="78"/>
      <c r="T935" s="78"/>
      <c r="U935" s="78"/>
      <c r="V935" s="78"/>
      <c r="W935" s="78"/>
      <c r="X935" s="78"/>
      <c r="Y935" s="78"/>
      <c r="Z935" s="78"/>
      <c r="AA935" s="78"/>
    </row>
    <row r="936" spans="1:27" ht="15.75" customHeight="1" x14ac:dyDescent="0.4">
      <c r="A936" s="78"/>
      <c r="B936" s="78"/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  <c r="S936" s="78"/>
      <c r="T936" s="78"/>
      <c r="U936" s="78"/>
      <c r="V936" s="78"/>
      <c r="W936" s="78"/>
      <c r="X936" s="78"/>
      <c r="Y936" s="78"/>
      <c r="Z936" s="78"/>
      <c r="AA936" s="78"/>
    </row>
    <row r="937" spans="1:27" ht="15.75" customHeight="1" x14ac:dyDescent="0.4">
      <c r="A937" s="78"/>
      <c r="B937" s="78"/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  <c r="S937" s="78"/>
      <c r="T937" s="78"/>
      <c r="U937" s="78"/>
      <c r="V937" s="78"/>
      <c r="W937" s="78"/>
      <c r="X937" s="78"/>
      <c r="Y937" s="78"/>
      <c r="Z937" s="78"/>
      <c r="AA937" s="78"/>
    </row>
    <row r="938" spans="1:27" ht="15.75" customHeight="1" x14ac:dyDescent="0.4">
      <c r="A938" s="78"/>
      <c r="B938" s="78"/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  <c r="S938" s="78"/>
      <c r="T938" s="78"/>
      <c r="U938" s="78"/>
      <c r="V938" s="78"/>
      <c r="W938" s="78"/>
      <c r="X938" s="78"/>
      <c r="Y938" s="78"/>
      <c r="Z938" s="78"/>
      <c r="AA938" s="78"/>
    </row>
    <row r="939" spans="1:27" ht="15.75" customHeight="1" x14ac:dyDescent="0.4">
      <c r="A939" s="78"/>
      <c r="B939" s="78"/>
      <c r="C939" s="78"/>
      <c r="D939" s="78"/>
      <c r="E939" s="78"/>
      <c r="F939" s="78"/>
      <c r="G939" s="78"/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78"/>
      <c r="U939" s="78"/>
      <c r="V939" s="78"/>
      <c r="W939" s="78"/>
      <c r="X939" s="78"/>
      <c r="Y939" s="78"/>
      <c r="Z939" s="78"/>
      <c r="AA939" s="78"/>
    </row>
    <row r="940" spans="1:27" ht="15.75" customHeight="1" x14ac:dyDescent="0.4">
      <c r="A940" s="78"/>
      <c r="B940" s="78"/>
      <c r="C940" s="78"/>
      <c r="D940" s="78"/>
      <c r="E940" s="78"/>
      <c r="F940" s="78"/>
      <c r="G940" s="78"/>
      <c r="H940" s="78"/>
      <c r="I940" s="78"/>
      <c r="J940" s="78"/>
      <c r="K940" s="78"/>
      <c r="L940" s="78"/>
      <c r="M940" s="78"/>
      <c r="N940" s="78"/>
      <c r="O940" s="78"/>
      <c r="P940" s="78"/>
      <c r="Q940" s="78"/>
      <c r="R940" s="78"/>
      <c r="S940" s="78"/>
      <c r="T940" s="78"/>
      <c r="U940" s="78"/>
      <c r="V940" s="78"/>
      <c r="W940" s="78"/>
      <c r="X940" s="78"/>
      <c r="Y940" s="78"/>
      <c r="Z940" s="78"/>
      <c r="AA940" s="78"/>
    </row>
    <row r="941" spans="1:27" ht="15.75" customHeight="1" x14ac:dyDescent="0.4">
      <c r="A941" s="78"/>
      <c r="B941" s="78"/>
      <c r="C941" s="78"/>
      <c r="D941" s="78"/>
      <c r="E941" s="78"/>
      <c r="F941" s="78"/>
      <c r="G941" s="78"/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8"/>
      <c r="T941" s="78"/>
      <c r="U941" s="78"/>
      <c r="V941" s="78"/>
      <c r="W941" s="78"/>
      <c r="X941" s="78"/>
      <c r="Y941" s="78"/>
      <c r="Z941" s="78"/>
      <c r="AA941" s="78"/>
    </row>
    <row r="942" spans="1:27" ht="15.75" customHeight="1" x14ac:dyDescent="0.4">
      <c r="A942" s="78"/>
      <c r="B942" s="78"/>
      <c r="C942" s="78"/>
      <c r="D942" s="78"/>
      <c r="E942" s="78"/>
      <c r="F942" s="78"/>
      <c r="G942" s="78"/>
      <c r="H942" s="78"/>
      <c r="I942" s="78"/>
      <c r="J942" s="78"/>
      <c r="K942" s="78"/>
      <c r="L942" s="78"/>
      <c r="M942" s="78"/>
      <c r="N942" s="78"/>
      <c r="O942" s="78"/>
      <c r="P942" s="78"/>
      <c r="Q942" s="78"/>
      <c r="R942" s="78"/>
      <c r="S942" s="78"/>
      <c r="T942" s="78"/>
      <c r="U942" s="78"/>
      <c r="V942" s="78"/>
      <c r="W942" s="78"/>
      <c r="X942" s="78"/>
      <c r="Y942" s="78"/>
      <c r="Z942" s="78"/>
      <c r="AA942" s="78"/>
    </row>
    <row r="943" spans="1:27" ht="15.75" customHeight="1" x14ac:dyDescent="0.4">
      <c r="A943" s="78"/>
      <c r="B943" s="78"/>
      <c r="C943" s="78"/>
      <c r="D943" s="78"/>
      <c r="E943" s="78"/>
      <c r="F943" s="78"/>
      <c r="G943" s="78"/>
      <c r="H943" s="78"/>
      <c r="I943" s="78"/>
      <c r="J943" s="78"/>
      <c r="K943" s="78"/>
      <c r="L943" s="78"/>
      <c r="M943" s="78"/>
      <c r="N943" s="78"/>
      <c r="O943" s="78"/>
      <c r="P943" s="78"/>
      <c r="Q943" s="78"/>
      <c r="R943" s="78"/>
      <c r="S943" s="78"/>
      <c r="T943" s="78"/>
      <c r="U943" s="78"/>
      <c r="V943" s="78"/>
      <c r="W943" s="78"/>
      <c r="X943" s="78"/>
      <c r="Y943" s="78"/>
      <c r="Z943" s="78"/>
      <c r="AA943" s="78"/>
    </row>
    <row r="944" spans="1:27" ht="15.75" customHeight="1" x14ac:dyDescent="0.4">
      <c r="A944" s="78"/>
      <c r="B944" s="78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8"/>
      <c r="O944" s="78"/>
      <c r="P944" s="78"/>
      <c r="Q944" s="78"/>
      <c r="R944" s="78"/>
      <c r="S944" s="78"/>
      <c r="T944" s="78"/>
      <c r="U944" s="78"/>
      <c r="V944" s="78"/>
      <c r="W944" s="78"/>
      <c r="X944" s="78"/>
      <c r="Y944" s="78"/>
      <c r="Z944" s="78"/>
      <c r="AA944" s="78"/>
    </row>
    <row r="945" spans="1:27" ht="15.75" customHeight="1" x14ac:dyDescent="0.4">
      <c r="A945" s="78"/>
      <c r="B945" s="78"/>
      <c r="C945" s="78"/>
      <c r="D945" s="78"/>
      <c r="E945" s="78"/>
      <c r="F945" s="78"/>
      <c r="G945" s="78"/>
      <c r="H945" s="78"/>
      <c r="I945" s="78"/>
      <c r="J945" s="78"/>
      <c r="K945" s="78"/>
      <c r="L945" s="78"/>
      <c r="M945" s="78"/>
      <c r="N945" s="78"/>
      <c r="O945" s="78"/>
      <c r="P945" s="78"/>
      <c r="Q945" s="78"/>
      <c r="R945" s="78"/>
      <c r="S945" s="78"/>
      <c r="T945" s="78"/>
      <c r="U945" s="78"/>
      <c r="V945" s="78"/>
      <c r="W945" s="78"/>
      <c r="X945" s="78"/>
      <c r="Y945" s="78"/>
      <c r="Z945" s="78"/>
      <c r="AA945" s="78"/>
    </row>
    <row r="946" spans="1:27" ht="15.75" customHeight="1" x14ac:dyDescent="0.4">
      <c r="A946" s="78"/>
      <c r="B946" s="78"/>
      <c r="C946" s="78"/>
      <c r="D946" s="78"/>
      <c r="E946" s="78"/>
      <c r="F946" s="78"/>
      <c r="G946" s="78"/>
      <c r="H946" s="78"/>
      <c r="I946" s="78"/>
      <c r="J946" s="78"/>
      <c r="K946" s="78"/>
      <c r="L946" s="78"/>
      <c r="M946" s="78"/>
      <c r="N946" s="78"/>
      <c r="O946" s="78"/>
      <c r="P946" s="78"/>
      <c r="Q946" s="78"/>
      <c r="R946" s="78"/>
      <c r="S946" s="78"/>
      <c r="T946" s="78"/>
      <c r="U946" s="78"/>
      <c r="V946" s="78"/>
      <c r="W946" s="78"/>
      <c r="X946" s="78"/>
      <c r="Y946" s="78"/>
      <c r="Z946" s="78"/>
      <c r="AA946" s="78"/>
    </row>
    <row r="947" spans="1:27" ht="15.75" customHeight="1" x14ac:dyDescent="0.4">
      <c r="A947" s="78"/>
      <c r="B947" s="78"/>
      <c r="C947" s="78"/>
      <c r="D947" s="78"/>
      <c r="E947" s="78"/>
      <c r="F947" s="78"/>
      <c r="G947" s="78"/>
      <c r="H947" s="78"/>
      <c r="I947" s="78"/>
      <c r="J947" s="78"/>
      <c r="K947" s="78"/>
      <c r="L947" s="78"/>
      <c r="M947" s="78"/>
      <c r="N947" s="78"/>
      <c r="O947" s="78"/>
      <c r="P947" s="78"/>
      <c r="Q947" s="78"/>
      <c r="R947" s="78"/>
      <c r="S947" s="78"/>
      <c r="T947" s="78"/>
      <c r="U947" s="78"/>
      <c r="V947" s="78"/>
      <c r="W947" s="78"/>
      <c r="X947" s="78"/>
      <c r="Y947" s="78"/>
      <c r="Z947" s="78"/>
      <c r="AA947" s="78"/>
    </row>
    <row r="948" spans="1:27" ht="15.75" customHeight="1" x14ac:dyDescent="0.4">
      <c r="A948" s="78"/>
      <c r="B948" s="78"/>
      <c r="C948" s="78"/>
      <c r="D948" s="78"/>
      <c r="E948" s="78"/>
      <c r="F948" s="78"/>
      <c r="G948" s="78"/>
      <c r="H948" s="78"/>
      <c r="I948" s="78"/>
      <c r="J948" s="78"/>
      <c r="K948" s="78"/>
      <c r="L948" s="78"/>
      <c r="M948" s="78"/>
      <c r="N948" s="78"/>
      <c r="O948" s="78"/>
      <c r="P948" s="78"/>
      <c r="Q948" s="78"/>
      <c r="R948" s="78"/>
      <c r="S948" s="78"/>
      <c r="T948" s="78"/>
      <c r="U948" s="78"/>
      <c r="V948" s="78"/>
      <c r="W948" s="78"/>
      <c r="X948" s="78"/>
      <c r="Y948" s="78"/>
      <c r="Z948" s="78"/>
      <c r="AA948" s="78"/>
    </row>
    <row r="949" spans="1:27" ht="15.75" customHeight="1" x14ac:dyDescent="0.4">
      <c r="A949" s="78"/>
      <c r="B949" s="78"/>
      <c r="C949" s="78"/>
      <c r="D949" s="78"/>
      <c r="E949" s="78"/>
      <c r="F949" s="78"/>
      <c r="G949" s="78"/>
      <c r="H949" s="78"/>
      <c r="I949" s="78"/>
      <c r="J949" s="78"/>
      <c r="K949" s="78"/>
      <c r="L949" s="78"/>
      <c r="M949" s="78"/>
      <c r="N949" s="78"/>
      <c r="O949" s="78"/>
      <c r="P949" s="78"/>
      <c r="Q949" s="78"/>
      <c r="R949" s="78"/>
      <c r="S949" s="78"/>
      <c r="T949" s="78"/>
      <c r="U949" s="78"/>
      <c r="V949" s="78"/>
      <c r="W949" s="78"/>
      <c r="X949" s="78"/>
      <c r="Y949" s="78"/>
      <c r="Z949" s="78"/>
      <c r="AA949" s="78"/>
    </row>
    <row r="950" spans="1:27" ht="15.75" customHeight="1" x14ac:dyDescent="0.4">
      <c r="A950" s="78"/>
      <c r="B950" s="78"/>
      <c r="C950" s="78"/>
      <c r="D950" s="78"/>
      <c r="E950" s="78"/>
      <c r="F950" s="78"/>
      <c r="G950" s="78"/>
      <c r="H950" s="78"/>
      <c r="I950" s="78"/>
      <c r="J950" s="78"/>
      <c r="K950" s="78"/>
      <c r="L950" s="78"/>
      <c r="M950" s="78"/>
      <c r="N950" s="78"/>
      <c r="O950" s="78"/>
      <c r="P950" s="78"/>
      <c r="Q950" s="78"/>
      <c r="R950" s="78"/>
      <c r="S950" s="78"/>
      <c r="T950" s="78"/>
      <c r="U950" s="78"/>
      <c r="V950" s="78"/>
      <c r="W950" s="78"/>
      <c r="X950" s="78"/>
      <c r="Y950" s="78"/>
      <c r="Z950" s="78"/>
      <c r="AA950" s="78"/>
    </row>
    <row r="951" spans="1:27" ht="15.75" customHeight="1" x14ac:dyDescent="0.4">
      <c r="A951" s="78"/>
      <c r="B951" s="78"/>
      <c r="C951" s="78"/>
      <c r="D951" s="78"/>
      <c r="E951" s="78"/>
      <c r="F951" s="78"/>
      <c r="G951" s="78"/>
      <c r="H951" s="78"/>
      <c r="I951" s="78"/>
      <c r="J951" s="78"/>
      <c r="K951" s="78"/>
      <c r="L951" s="78"/>
      <c r="M951" s="78"/>
      <c r="N951" s="78"/>
      <c r="O951" s="78"/>
      <c r="P951" s="78"/>
      <c r="Q951" s="78"/>
      <c r="R951" s="78"/>
      <c r="S951" s="78"/>
      <c r="T951" s="78"/>
      <c r="U951" s="78"/>
      <c r="V951" s="78"/>
      <c r="W951" s="78"/>
      <c r="X951" s="78"/>
      <c r="Y951" s="78"/>
      <c r="Z951" s="78"/>
      <c r="AA951" s="78"/>
    </row>
    <row r="952" spans="1:27" ht="15.75" customHeight="1" x14ac:dyDescent="0.4">
      <c r="A952" s="78"/>
      <c r="B952" s="78"/>
      <c r="C952" s="78"/>
      <c r="D952" s="78"/>
      <c r="E952" s="78"/>
      <c r="F952" s="78"/>
      <c r="G952" s="78"/>
      <c r="H952" s="78"/>
      <c r="I952" s="78"/>
      <c r="J952" s="78"/>
      <c r="K952" s="78"/>
      <c r="L952" s="78"/>
      <c r="M952" s="78"/>
      <c r="N952" s="78"/>
      <c r="O952" s="78"/>
      <c r="P952" s="78"/>
      <c r="Q952" s="78"/>
      <c r="R952" s="78"/>
      <c r="S952" s="78"/>
      <c r="T952" s="78"/>
      <c r="U952" s="78"/>
      <c r="V952" s="78"/>
      <c r="W952" s="78"/>
      <c r="X952" s="78"/>
      <c r="Y952" s="78"/>
      <c r="Z952" s="78"/>
      <c r="AA952" s="78"/>
    </row>
    <row r="953" spans="1:27" ht="15.75" customHeight="1" x14ac:dyDescent="0.4">
      <c r="A953" s="78"/>
      <c r="B953" s="78"/>
      <c r="C953" s="78"/>
      <c r="D953" s="78"/>
      <c r="E953" s="78"/>
      <c r="F953" s="78"/>
      <c r="G953" s="78"/>
      <c r="H953" s="78"/>
      <c r="I953" s="78"/>
      <c r="J953" s="78"/>
      <c r="K953" s="78"/>
      <c r="L953" s="78"/>
      <c r="M953" s="78"/>
      <c r="N953" s="78"/>
      <c r="O953" s="78"/>
      <c r="P953" s="78"/>
      <c r="Q953" s="78"/>
      <c r="R953" s="78"/>
      <c r="S953" s="78"/>
      <c r="T953" s="78"/>
      <c r="U953" s="78"/>
      <c r="V953" s="78"/>
      <c r="W953" s="78"/>
      <c r="X953" s="78"/>
      <c r="Y953" s="78"/>
      <c r="Z953" s="78"/>
      <c r="AA953" s="78"/>
    </row>
    <row r="954" spans="1:27" ht="15.75" customHeight="1" x14ac:dyDescent="0.4">
      <c r="A954" s="78"/>
      <c r="B954" s="78"/>
      <c r="C954" s="78"/>
      <c r="D954" s="78"/>
      <c r="E954" s="78"/>
      <c r="F954" s="78"/>
      <c r="G954" s="78"/>
      <c r="H954" s="78"/>
      <c r="I954" s="78"/>
      <c r="J954" s="78"/>
      <c r="K954" s="78"/>
      <c r="L954" s="78"/>
      <c r="M954" s="78"/>
      <c r="N954" s="78"/>
      <c r="O954" s="78"/>
      <c r="P954" s="78"/>
      <c r="Q954" s="78"/>
      <c r="R954" s="78"/>
      <c r="S954" s="78"/>
      <c r="T954" s="78"/>
      <c r="U954" s="78"/>
      <c r="V954" s="78"/>
      <c r="W954" s="78"/>
      <c r="X954" s="78"/>
      <c r="Y954" s="78"/>
      <c r="Z954" s="78"/>
      <c r="AA954" s="78"/>
    </row>
    <row r="955" spans="1:27" ht="15.75" customHeight="1" x14ac:dyDescent="0.4">
      <c r="A955" s="78"/>
      <c r="B955" s="78"/>
      <c r="C955" s="78"/>
      <c r="D955" s="78"/>
      <c r="E955" s="78"/>
      <c r="F955" s="78"/>
      <c r="G955" s="78"/>
      <c r="H955" s="78"/>
      <c r="I955" s="78"/>
      <c r="J955" s="78"/>
      <c r="K955" s="78"/>
      <c r="L955" s="78"/>
      <c r="M955" s="78"/>
      <c r="N955" s="78"/>
      <c r="O955" s="78"/>
      <c r="P955" s="78"/>
      <c r="Q955" s="78"/>
      <c r="R955" s="78"/>
      <c r="S955" s="78"/>
      <c r="T955" s="78"/>
      <c r="U955" s="78"/>
      <c r="V955" s="78"/>
      <c r="W955" s="78"/>
      <c r="X955" s="78"/>
      <c r="Y955" s="78"/>
      <c r="Z955" s="78"/>
      <c r="AA955" s="78"/>
    </row>
    <row r="956" spans="1:27" ht="15.75" customHeight="1" x14ac:dyDescent="0.4">
      <c r="A956" s="78"/>
      <c r="B956" s="78"/>
      <c r="C956" s="78"/>
      <c r="D956" s="78"/>
      <c r="E956" s="78"/>
      <c r="F956" s="78"/>
      <c r="G956" s="78"/>
      <c r="H956" s="78"/>
      <c r="I956" s="78"/>
      <c r="J956" s="78"/>
      <c r="K956" s="78"/>
      <c r="L956" s="78"/>
      <c r="M956" s="78"/>
      <c r="N956" s="78"/>
      <c r="O956" s="78"/>
      <c r="P956" s="78"/>
      <c r="Q956" s="78"/>
      <c r="R956" s="78"/>
      <c r="S956" s="78"/>
      <c r="T956" s="78"/>
      <c r="U956" s="78"/>
      <c r="V956" s="78"/>
      <c r="W956" s="78"/>
      <c r="X956" s="78"/>
      <c r="Y956" s="78"/>
      <c r="Z956" s="78"/>
      <c r="AA956" s="78"/>
    </row>
    <row r="957" spans="1:27" ht="15.75" customHeight="1" x14ac:dyDescent="0.4">
      <c r="A957" s="78"/>
      <c r="B957" s="78"/>
      <c r="C957" s="78"/>
      <c r="D957" s="78"/>
      <c r="E957" s="78"/>
      <c r="F957" s="78"/>
      <c r="G957" s="78"/>
      <c r="H957" s="78"/>
      <c r="I957" s="78"/>
      <c r="J957" s="78"/>
      <c r="K957" s="78"/>
      <c r="L957" s="78"/>
      <c r="M957" s="78"/>
      <c r="N957" s="78"/>
      <c r="O957" s="78"/>
      <c r="P957" s="78"/>
      <c r="Q957" s="78"/>
      <c r="R957" s="78"/>
      <c r="S957" s="78"/>
      <c r="T957" s="78"/>
      <c r="U957" s="78"/>
      <c r="V957" s="78"/>
      <c r="W957" s="78"/>
      <c r="X957" s="78"/>
      <c r="Y957" s="78"/>
      <c r="Z957" s="78"/>
      <c r="AA957" s="78"/>
    </row>
    <row r="958" spans="1:27" ht="15.75" customHeight="1" x14ac:dyDescent="0.4">
      <c r="A958" s="78"/>
      <c r="B958" s="78"/>
      <c r="C958" s="78"/>
      <c r="D958" s="78"/>
      <c r="E958" s="78"/>
      <c r="F958" s="78"/>
      <c r="G958" s="78"/>
      <c r="H958" s="78"/>
      <c r="I958" s="78"/>
      <c r="J958" s="78"/>
      <c r="K958" s="78"/>
      <c r="L958" s="78"/>
      <c r="M958" s="78"/>
      <c r="N958" s="78"/>
      <c r="O958" s="78"/>
      <c r="P958" s="78"/>
      <c r="Q958" s="78"/>
      <c r="R958" s="78"/>
      <c r="S958" s="78"/>
      <c r="T958" s="78"/>
      <c r="U958" s="78"/>
      <c r="V958" s="78"/>
      <c r="W958" s="78"/>
      <c r="X958" s="78"/>
      <c r="Y958" s="78"/>
      <c r="Z958" s="78"/>
      <c r="AA958" s="78"/>
    </row>
    <row r="959" spans="1:27" ht="15.75" customHeight="1" x14ac:dyDescent="0.4">
      <c r="A959" s="78"/>
      <c r="B959" s="78"/>
      <c r="C959" s="78"/>
      <c r="D959" s="78"/>
      <c r="E959" s="78"/>
      <c r="F959" s="78"/>
      <c r="G959" s="78"/>
      <c r="H959" s="78"/>
      <c r="I959" s="78"/>
      <c r="J959" s="78"/>
      <c r="K959" s="78"/>
      <c r="L959" s="78"/>
      <c r="M959" s="78"/>
      <c r="N959" s="78"/>
      <c r="O959" s="78"/>
      <c r="P959" s="78"/>
      <c r="Q959" s="78"/>
      <c r="R959" s="78"/>
      <c r="S959" s="78"/>
      <c r="T959" s="78"/>
      <c r="U959" s="78"/>
      <c r="V959" s="78"/>
      <c r="W959" s="78"/>
      <c r="X959" s="78"/>
      <c r="Y959" s="78"/>
      <c r="Z959" s="78"/>
      <c r="AA959" s="78"/>
    </row>
    <row r="960" spans="1:27" ht="15.75" customHeight="1" x14ac:dyDescent="0.4">
      <c r="A960" s="78"/>
      <c r="B960" s="78"/>
      <c r="C960" s="78"/>
      <c r="D960" s="78"/>
      <c r="E960" s="78"/>
      <c r="F960" s="78"/>
      <c r="G960" s="78"/>
      <c r="H960" s="78"/>
      <c r="I960" s="78"/>
      <c r="J960" s="78"/>
      <c r="K960" s="78"/>
      <c r="L960" s="78"/>
      <c r="M960" s="78"/>
      <c r="N960" s="78"/>
      <c r="O960" s="78"/>
      <c r="P960" s="78"/>
      <c r="Q960" s="78"/>
      <c r="R960" s="78"/>
      <c r="S960" s="78"/>
      <c r="T960" s="78"/>
      <c r="U960" s="78"/>
      <c r="V960" s="78"/>
      <c r="W960" s="78"/>
      <c r="X960" s="78"/>
      <c r="Y960" s="78"/>
      <c r="Z960" s="78"/>
      <c r="AA960" s="78"/>
    </row>
    <row r="961" spans="1:27" ht="15.75" customHeight="1" x14ac:dyDescent="0.4">
      <c r="A961" s="78"/>
      <c r="B961" s="78"/>
      <c r="C961" s="78"/>
      <c r="D961" s="78"/>
      <c r="E961" s="78"/>
      <c r="F961" s="78"/>
      <c r="G961" s="78"/>
      <c r="H961" s="78"/>
      <c r="I961" s="78"/>
      <c r="J961" s="78"/>
      <c r="K961" s="78"/>
      <c r="L961" s="78"/>
      <c r="M961" s="78"/>
      <c r="N961" s="78"/>
      <c r="O961" s="78"/>
      <c r="P961" s="78"/>
      <c r="Q961" s="78"/>
      <c r="R961" s="78"/>
      <c r="S961" s="78"/>
      <c r="T961" s="78"/>
      <c r="U961" s="78"/>
      <c r="V961" s="78"/>
      <c r="W961" s="78"/>
      <c r="X961" s="78"/>
      <c r="Y961" s="78"/>
      <c r="Z961" s="78"/>
      <c r="AA961" s="78"/>
    </row>
    <row r="962" spans="1:27" ht="15.75" customHeight="1" x14ac:dyDescent="0.4">
      <c r="A962" s="78"/>
      <c r="B962" s="78"/>
      <c r="C962" s="78"/>
      <c r="D962" s="78"/>
      <c r="E962" s="78"/>
      <c r="F962" s="78"/>
      <c r="G962" s="78"/>
      <c r="H962" s="78"/>
      <c r="I962" s="78"/>
      <c r="J962" s="78"/>
      <c r="K962" s="78"/>
      <c r="L962" s="78"/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78"/>
      <c r="Y962" s="78"/>
      <c r="Z962" s="78"/>
      <c r="AA962" s="78"/>
    </row>
    <row r="963" spans="1:27" ht="15.75" customHeight="1" x14ac:dyDescent="0.4">
      <c r="A963" s="78"/>
      <c r="B963" s="78"/>
      <c r="C963" s="78"/>
      <c r="D963" s="78"/>
      <c r="E963" s="78"/>
      <c r="F963" s="78"/>
      <c r="G963" s="78"/>
      <c r="H963" s="78"/>
      <c r="I963" s="78"/>
      <c r="J963" s="78"/>
      <c r="K963" s="78"/>
      <c r="L963" s="78"/>
      <c r="M963" s="78"/>
      <c r="N963" s="78"/>
      <c r="O963" s="78"/>
      <c r="P963" s="78"/>
      <c r="Q963" s="78"/>
      <c r="R963" s="78"/>
      <c r="S963" s="78"/>
      <c r="T963" s="78"/>
      <c r="U963" s="78"/>
      <c r="V963" s="78"/>
      <c r="W963" s="78"/>
      <c r="X963" s="78"/>
      <c r="Y963" s="78"/>
      <c r="Z963" s="78"/>
      <c r="AA963" s="78"/>
    </row>
    <row r="964" spans="1:27" ht="15.75" customHeight="1" x14ac:dyDescent="0.4">
      <c r="A964" s="78"/>
      <c r="B964" s="78"/>
      <c r="C964" s="78"/>
      <c r="D964" s="78"/>
      <c r="E964" s="78"/>
      <c r="F964" s="78"/>
      <c r="G964" s="78"/>
      <c r="H964" s="78"/>
      <c r="I964" s="78"/>
      <c r="J964" s="78"/>
      <c r="K964" s="78"/>
      <c r="L964" s="78"/>
      <c r="M964" s="78"/>
      <c r="N964" s="78"/>
      <c r="O964" s="78"/>
      <c r="P964" s="78"/>
      <c r="Q964" s="78"/>
      <c r="R964" s="78"/>
      <c r="S964" s="78"/>
      <c r="T964" s="78"/>
      <c r="U964" s="78"/>
      <c r="V964" s="78"/>
      <c r="W964" s="78"/>
      <c r="X964" s="78"/>
      <c r="Y964" s="78"/>
      <c r="Z964" s="78"/>
      <c r="AA964" s="78"/>
    </row>
    <row r="965" spans="1:27" ht="15.75" customHeight="1" x14ac:dyDescent="0.4">
      <c r="A965" s="78"/>
      <c r="B965" s="78"/>
      <c r="C965" s="78"/>
      <c r="D965" s="78"/>
      <c r="E965" s="78"/>
      <c r="F965" s="78"/>
      <c r="G965" s="78"/>
      <c r="H965" s="78"/>
      <c r="I965" s="78"/>
      <c r="J965" s="78"/>
      <c r="K965" s="78"/>
      <c r="L965" s="78"/>
      <c r="M965" s="78"/>
      <c r="N965" s="78"/>
      <c r="O965" s="78"/>
      <c r="P965" s="78"/>
      <c r="Q965" s="78"/>
      <c r="R965" s="78"/>
      <c r="S965" s="78"/>
      <c r="T965" s="78"/>
      <c r="U965" s="78"/>
      <c r="V965" s="78"/>
      <c r="W965" s="78"/>
      <c r="X965" s="78"/>
      <c r="Y965" s="78"/>
      <c r="Z965" s="78"/>
      <c r="AA965" s="78"/>
    </row>
    <row r="966" spans="1:27" ht="15.75" customHeight="1" x14ac:dyDescent="0.4">
      <c r="A966" s="78"/>
      <c r="B966" s="78"/>
      <c r="C966" s="78"/>
      <c r="D966" s="78"/>
      <c r="E966" s="78"/>
      <c r="F966" s="78"/>
      <c r="G966" s="78"/>
      <c r="H966" s="78"/>
      <c r="I966" s="78"/>
      <c r="J966" s="78"/>
      <c r="K966" s="78"/>
      <c r="L966" s="78"/>
      <c r="M966" s="78"/>
      <c r="N966" s="78"/>
      <c r="O966" s="78"/>
      <c r="P966" s="78"/>
      <c r="Q966" s="78"/>
      <c r="R966" s="78"/>
      <c r="S966" s="78"/>
      <c r="T966" s="78"/>
      <c r="U966" s="78"/>
      <c r="V966" s="78"/>
      <c r="W966" s="78"/>
      <c r="X966" s="78"/>
      <c r="Y966" s="78"/>
      <c r="Z966" s="78"/>
      <c r="AA966" s="78"/>
    </row>
    <row r="967" spans="1:27" ht="15.75" customHeight="1" x14ac:dyDescent="0.4">
      <c r="A967" s="78"/>
      <c r="B967" s="78"/>
      <c r="C967" s="78"/>
      <c r="D967" s="78"/>
      <c r="E967" s="78"/>
      <c r="F967" s="78"/>
      <c r="G967" s="78"/>
      <c r="H967" s="78"/>
      <c r="I967" s="78"/>
      <c r="J967" s="78"/>
      <c r="K967" s="78"/>
      <c r="L967" s="78"/>
      <c r="M967" s="78"/>
      <c r="N967" s="78"/>
      <c r="O967" s="78"/>
      <c r="P967" s="78"/>
      <c r="Q967" s="78"/>
      <c r="R967" s="78"/>
      <c r="S967" s="78"/>
      <c r="T967" s="78"/>
      <c r="U967" s="78"/>
      <c r="V967" s="78"/>
      <c r="W967" s="78"/>
      <c r="X967" s="78"/>
      <c r="Y967" s="78"/>
      <c r="Z967" s="78"/>
      <c r="AA967" s="78"/>
    </row>
    <row r="968" spans="1:27" ht="15.75" customHeight="1" x14ac:dyDescent="0.4">
      <c r="A968" s="78"/>
      <c r="B968" s="78"/>
      <c r="C968" s="78"/>
      <c r="D968" s="78"/>
      <c r="E968" s="78"/>
      <c r="F968" s="78"/>
      <c r="G968" s="78"/>
      <c r="H968" s="78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78"/>
      <c r="U968" s="78"/>
      <c r="V968" s="78"/>
      <c r="W968" s="78"/>
      <c r="X968" s="78"/>
      <c r="Y968" s="78"/>
      <c r="Z968" s="78"/>
      <c r="AA968" s="78"/>
    </row>
    <row r="969" spans="1:27" ht="15.75" customHeight="1" x14ac:dyDescent="0.4">
      <c r="A969" s="78"/>
      <c r="B969" s="78"/>
      <c r="C969" s="78"/>
      <c r="D969" s="78"/>
      <c r="E969" s="78"/>
      <c r="F969" s="78"/>
      <c r="G969" s="78"/>
      <c r="H969" s="78"/>
      <c r="I969" s="78"/>
      <c r="J969" s="78"/>
      <c r="K969" s="78"/>
      <c r="L969" s="78"/>
      <c r="M969" s="78"/>
      <c r="N969" s="78"/>
      <c r="O969" s="78"/>
      <c r="P969" s="78"/>
      <c r="Q969" s="78"/>
      <c r="R969" s="78"/>
      <c r="S969" s="78"/>
      <c r="T969" s="78"/>
      <c r="U969" s="78"/>
      <c r="V969" s="78"/>
      <c r="W969" s="78"/>
      <c r="X969" s="78"/>
      <c r="Y969" s="78"/>
      <c r="Z969" s="78"/>
      <c r="AA969" s="78"/>
    </row>
    <row r="970" spans="1:27" ht="15.75" customHeight="1" x14ac:dyDescent="0.4">
      <c r="A970" s="78"/>
      <c r="B970" s="78"/>
      <c r="C970" s="78"/>
      <c r="D970" s="78"/>
      <c r="E970" s="78"/>
      <c r="F970" s="78"/>
      <c r="G970" s="78"/>
      <c r="H970" s="78"/>
      <c r="I970" s="78"/>
      <c r="J970" s="78"/>
      <c r="K970" s="78"/>
      <c r="L970" s="78"/>
      <c r="M970" s="78"/>
      <c r="N970" s="78"/>
      <c r="O970" s="78"/>
      <c r="P970" s="78"/>
      <c r="Q970" s="78"/>
      <c r="R970" s="78"/>
      <c r="S970" s="78"/>
      <c r="T970" s="78"/>
      <c r="U970" s="78"/>
      <c r="V970" s="78"/>
      <c r="W970" s="78"/>
      <c r="X970" s="78"/>
      <c r="Y970" s="78"/>
      <c r="Z970" s="78"/>
      <c r="AA970" s="78"/>
    </row>
    <row r="971" spans="1:27" ht="15.75" customHeight="1" x14ac:dyDescent="0.4">
      <c r="A971" s="78"/>
      <c r="B971" s="78"/>
      <c r="C971" s="78"/>
      <c r="D971" s="78"/>
      <c r="E971" s="78"/>
      <c r="F971" s="78"/>
      <c r="G971" s="78"/>
      <c r="H971" s="78"/>
      <c r="I971" s="78"/>
      <c r="J971" s="78"/>
      <c r="K971" s="78"/>
      <c r="L971" s="78"/>
      <c r="M971" s="78"/>
      <c r="N971" s="78"/>
      <c r="O971" s="78"/>
      <c r="P971" s="78"/>
      <c r="Q971" s="78"/>
      <c r="R971" s="78"/>
      <c r="S971" s="78"/>
      <c r="T971" s="78"/>
      <c r="U971" s="78"/>
      <c r="V971" s="78"/>
      <c r="W971" s="78"/>
      <c r="X971" s="78"/>
      <c r="Y971" s="78"/>
      <c r="Z971" s="78"/>
      <c r="AA971" s="78"/>
    </row>
    <row r="972" spans="1:27" ht="15.75" customHeight="1" x14ac:dyDescent="0.4">
      <c r="A972" s="78"/>
      <c r="B972" s="78"/>
      <c r="C972" s="78"/>
      <c r="D972" s="78"/>
      <c r="E972" s="78"/>
      <c r="F972" s="78"/>
      <c r="G972" s="78"/>
      <c r="H972" s="78"/>
      <c r="I972" s="78"/>
      <c r="J972" s="78"/>
      <c r="K972" s="78"/>
      <c r="L972" s="78"/>
      <c r="M972" s="78"/>
      <c r="N972" s="78"/>
      <c r="O972" s="78"/>
      <c r="P972" s="78"/>
      <c r="Q972" s="78"/>
      <c r="R972" s="78"/>
      <c r="S972" s="78"/>
      <c r="T972" s="78"/>
      <c r="U972" s="78"/>
      <c r="V972" s="78"/>
      <c r="W972" s="78"/>
      <c r="X972" s="78"/>
      <c r="Y972" s="78"/>
      <c r="Z972" s="78"/>
      <c r="AA972" s="78"/>
    </row>
    <row r="973" spans="1:27" ht="15.75" customHeight="1" x14ac:dyDescent="0.4">
      <c r="A973" s="78"/>
      <c r="B973" s="78"/>
      <c r="C973" s="78"/>
      <c r="D973" s="78"/>
      <c r="E973" s="78"/>
      <c r="F973" s="78"/>
      <c r="G973" s="78"/>
      <c r="H973" s="78"/>
      <c r="I973" s="78"/>
      <c r="J973" s="78"/>
      <c r="K973" s="78"/>
      <c r="L973" s="78"/>
      <c r="M973" s="78"/>
      <c r="N973" s="78"/>
      <c r="O973" s="78"/>
      <c r="P973" s="78"/>
      <c r="Q973" s="78"/>
      <c r="R973" s="78"/>
      <c r="S973" s="78"/>
      <c r="T973" s="78"/>
      <c r="U973" s="78"/>
      <c r="V973" s="78"/>
      <c r="W973" s="78"/>
      <c r="X973" s="78"/>
      <c r="Y973" s="78"/>
      <c r="Z973" s="78"/>
      <c r="AA973" s="78"/>
    </row>
    <row r="974" spans="1:27" ht="15.75" customHeight="1" x14ac:dyDescent="0.4">
      <c r="A974" s="78"/>
      <c r="B974" s="78"/>
      <c r="C974" s="78"/>
      <c r="D974" s="78"/>
      <c r="E974" s="78"/>
      <c r="F974" s="78"/>
      <c r="G974" s="78"/>
      <c r="H974" s="78"/>
      <c r="I974" s="78"/>
      <c r="J974" s="78"/>
      <c r="K974" s="78"/>
      <c r="L974" s="78"/>
      <c r="M974" s="78"/>
      <c r="N974" s="78"/>
      <c r="O974" s="78"/>
      <c r="P974" s="78"/>
      <c r="Q974" s="78"/>
      <c r="R974" s="78"/>
      <c r="S974" s="78"/>
      <c r="T974" s="78"/>
      <c r="U974" s="78"/>
      <c r="V974" s="78"/>
      <c r="W974" s="78"/>
      <c r="X974" s="78"/>
      <c r="Y974" s="78"/>
      <c r="Z974" s="78"/>
      <c r="AA974" s="78"/>
    </row>
    <row r="975" spans="1:27" ht="15.75" customHeight="1" x14ac:dyDescent="0.4">
      <c r="A975" s="78"/>
      <c r="B975" s="78"/>
      <c r="C975" s="78"/>
      <c r="D975" s="78"/>
      <c r="E975" s="78"/>
      <c r="F975" s="78"/>
      <c r="G975" s="78"/>
      <c r="H975" s="78"/>
      <c r="I975" s="78"/>
      <c r="J975" s="78"/>
      <c r="K975" s="78"/>
      <c r="L975" s="78"/>
      <c r="M975" s="78"/>
      <c r="N975" s="78"/>
      <c r="O975" s="78"/>
      <c r="P975" s="78"/>
      <c r="Q975" s="78"/>
      <c r="R975" s="78"/>
      <c r="S975" s="78"/>
      <c r="T975" s="78"/>
      <c r="U975" s="78"/>
      <c r="V975" s="78"/>
      <c r="W975" s="78"/>
      <c r="X975" s="78"/>
      <c r="Y975" s="78"/>
      <c r="Z975" s="78"/>
      <c r="AA975" s="78"/>
    </row>
    <row r="976" spans="1:27" ht="15.75" customHeight="1" x14ac:dyDescent="0.4">
      <c r="A976" s="78"/>
      <c r="B976" s="78"/>
      <c r="C976" s="78"/>
      <c r="D976" s="78"/>
      <c r="E976" s="78"/>
      <c r="F976" s="78"/>
      <c r="G976" s="78"/>
      <c r="H976" s="78"/>
      <c r="I976" s="78"/>
      <c r="J976" s="78"/>
      <c r="K976" s="78"/>
      <c r="L976" s="78"/>
      <c r="M976" s="78"/>
      <c r="N976" s="78"/>
      <c r="O976" s="78"/>
      <c r="P976" s="78"/>
      <c r="Q976" s="78"/>
      <c r="R976" s="78"/>
      <c r="S976" s="78"/>
      <c r="T976" s="78"/>
      <c r="U976" s="78"/>
      <c r="V976" s="78"/>
      <c r="W976" s="78"/>
      <c r="X976" s="78"/>
      <c r="Y976" s="78"/>
      <c r="Z976" s="78"/>
      <c r="AA976" s="78"/>
    </row>
    <row r="977" spans="1:27" ht="15.75" customHeight="1" x14ac:dyDescent="0.4">
      <c r="A977" s="78"/>
      <c r="B977" s="78"/>
      <c r="C977" s="78"/>
      <c r="D977" s="78"/>
      <c r="E977" s="78"/>
      <c r="F977" s="78"/>
      <c r="G977" s="78"/>
      <c r="H977" s="78"/>
      <c r="I977" s="78"/>
      <c r="J977" s="78"/>
      <c r="K977" s="78"/>
      <c r="L977" s="78"/>
      <c r="M977" s="78"/>
      <c r="N977" s="78"/>
      <c r="O977" s="78"/>
      <c r="P977" s="78"/>
      <c r="Q977" s="78"/>
      <c r="R977" s="78"/>
      <c r="S977" s="78"/>
      <c r="T977" s="78"/>
      <c r="U977" s="78"/>
      <c r="V977" s="78"/>
      <c r="W977" s="78"/>
      <c r="X977" s="78"/>
      <c r="Y977" s="78"/>
      <c r="Z977" s="78"/>
      <c r="AA977" s="78"/>
    </row>
    <row r="978" spans="1:27" ht="15.75" customHeight="1" x14ac:dyDescent="0.4">
      <c r="A978" s="78"/>
      <c r="B978" s="78"/>
      <c r="C978" s="78"/>
      <c r="D978" s="78"/>
      <c r="E978" s="78"/>
      <c r="F978" s="78"/>
      <c r="G978" s="78"/>
      <c r="H978" s="78"/>
      <c r="I978" s="78"/>
      <c r="J978" s="78"/>
      <c r="K978" s="78"/>
      <c r="L978" s="78"/>
      <c r="M978" s="78"/>
      <c r="N978" s="78"/>
      <c r="O978" s="78"/>
      <c r="P978" s="78"/>
      <c r="Q978" s="78"/>
      <c r="R978" s="78"/>
      <c r="S978" s="78"/>
      <c r="T978" s="78"/>
      <c r="U978" s="78"/>
      <c r="V978" s="78"/>
      <c r="W978" s="78"/>
      <c r="X978" s="78"/>
      <c r="Y978" s="78"/>
      <c r="Z978" s="78"/>
      <c r="AA978" s="78"/>
    </row>
    <row r="979" spans="1:27" ht="15.75" customHeight="1" x14ac:dyDescent="0.4">
      <c r="A979" s="78"/>
      <c r="B979" s="78"/>
      <c r="C979" s="78"/>
      <c r="D979" s="78"/>
      <c r="E979" s="78"/>
      <c r="F979" s="78"/>
      <c r="G979" s="78"/>
      <c r="H979" s="78"/>
      <c r="I979" s="78"/>
      <c r="J979" s="78"/>
      <c r="K979" s="78"/>
      <c r="L979" s="78"/>
      <c r="M979" s="78"/>
      <c r="N979" s="78"/>
      <c r="O979" s="78"/>
      <c r="P979" s="78"/>
      <c r="Q979" s="78"/>
      <c r="R979" s="78"/>
      <c r="S979" s="78"/>
      <c r="T979" s="78"/>
      <c r="U979" s="78"/>
      <c r="V979" s="78"/>
      <c r="W979" s="78"/>
      <c r="X979" s="78"/>
      <c r="Y979" s="78"/>
      <c r="Z979" s="78"/>
      <c r="AA979" s="78"/>
    </row>
    <row r="980" spans="1:27" ht="15.75" customHeight="1" x14ac:dyDescent="0.4">
      <c r="A980" s="78"/>
      <c r="B980" s="78"/>
      <c r="C980" s="78"/>
      <c r="D980" s="78"/>
      <c r="E980" s="78"/>
      <c r="F980" s="78"/>
      <c r="G980" s="78"/>
      <c r="H980" s="78"/>
      <c r="I980" s="78"/>
      <c r="J980" s="78"/>
      <c r="K980" s="78"/>
      <c r="L980" s="78"/>
      <c r="M980" s="78"/>
      <c r="N980" s="78"/>
      <c r="O980" s="78"/>
      <c r="P980" s="78"/>
      <c r="Q980" s="78"/>
      <c r="R980" s="78"/>
      <c r="S980" s="78"/>
      <c r="T980" s="78"/>
      <c r="U980" s="78"/>
      <c r="V980" s="78"/>
      <c r="W980" s="78"/>
      <c r="X980" s="78"/>
      <c r="Y980" s="78"/>
      <c r="Z980" s="78"/>
      <c r="AA980" s="78"/>
    </row>
    <row r="981" spans="1:27" ht="15.75" customHeight="1" x14ac:dyDescent="0.4">
      <c r="A981" s="78"/>
      <c r="B981" s="78"/>
      <c r="C981" s="78"/>
      <c r="D981" s="78"/>
      <c r="E981" s="78"/>
      <c r="F981" s="78"/>
      <c r="G981" s="78"/>
      <c r="H981" s="78"/>
      <c r="I981" s="78"/>
      <c r="J981" s="78"/>
      <c r="K981" s="78"/>
      <c r="L981" s="78"/>
      <c r="M981" s="78"/>
      <c r="N981" s="78"/>
      <c r="O981" s="78"/>
      <c r="P981" s="78"/>
      <c r="Q981" s="78"/>
      <c r="R981" s="78"/>
      <c r="S981" s="78"/>
      <c r="T981" s="78"/>
      <c r="U981" s="78"/>
      <c r="V981" s="78"/>
      <c r="W981" s="78"/>
      <c r="X981" s="78"/>
      <c r="Y981" s="78"/>
      <c r="Z981" s="78"/>
      <c r="AA981" s="78"/>
    </row>
    <row r="982" spans="1:27" ht="15.75" customHeight="1" x14ac:dyDescent="0.4">
      <c r="A982" s="78"/>
      <c r="B982" s="78"/>
      <c r="C982" s="78"/>
      <c r="D982" s="78"/>
      <c r="E982" s="78"/>
      <c r="F982" s="78"/>
      <c r="G982" s="78"/>
      <c r="H982" s="78"/>
      <c r="I982" s="78"/>
      <c r="J982" s="78"/>
      <c r="K982" s="78"/>
      <c r="L982" s="78"/>
      <c r="M982" s="78"/>
      <c r="N982" s="78"/>
      <c r="O982" s="78"/>
      <c r="P982" s="78"/>
      <c r="Q982" s="78"/>
      <c r="R982" s="78"/>
      <c r="S982" s="78"/>
      <c r="T982" s="78"/>
      <c r="U982" s="78"/>
      <c r="V982" s="78"/>
      <c r="W982" s="78"/>
      <c r="X982" s="78"/>
      <c r="Y982" s="78"/>
      <c r="Z982" s="78"/>
      <c r="AA982" s="78"/>
    </row>
    <row r="983" spans="1:27" ht="15.75" customHeight="1" x14ac:dyDescent="0.4">
      <c r="A983" s="78"/>
      <c r="B983" s="78"/>
      <c r="C983" s="78"/>
      <c r="D983" s="78"/>
      <c r="E983" s="78"/>
      <c r="F983" s="78"/>
      <c r="G983" s="78"/>
      <c r="H983" s="78"/>
      <c r="I983" s="78"/>
      <c r="J983" s="78"/>
      <c r="K983" s="78"/>
      <c r="L983" s="78"/>
      <c r="M983" s="78"/>
      <c r="N983" s="78"/>
      <c r="O983" s="78"/>
      <c r="P983" s="78"/>
      <c r="Q983" s="78"/>
      <c r="R983" s="78"/>
      <c r="S983" s="78"/>
      <c r="T983" s="78"/>
      <c r="U983" s="78"/>
      <c r="V983" s="78"/>
      <c r="W983" s="78"/>
      <c r="X983" s="78"/>
      <c r="Y983" s="78"/>
      <c r="Z983" s="78"/>
      <c r="AA983" s="78"/>
    </row>
    <row r="984" spans="1:27" ht="15.75" customHeight="1" x14ac:dyDescent="0.4">
      <c r="A984" s="78"/>
      <c r="B984" s="78"/>
      <c r="C984" s="78"/>
      <c r="D984" s="78"/>
      <c r="E984" s="78"/>
      <c r="F984" s="78"/>
      <c r="G984" s="78"/>
      <c r="H984" s="78"/>
      <c r="I984" s="78"/>
      <c r="J984" s="78"/>
      <c r="K984" s="78"/>
      <c r="L984" s="78"/>
      <c r="M984" s="78"/>
      <c r="N984" s="78"/>
      <c r="O984" s="78"/>
      <c r="P984" s="78"/>
      <c r="Q984" s="78"/>
      <c r="R984" s="78"/>
      <c r="S984" s="78"/>
      <c r="T984" s="78"/>
      <c r="U984" s="78"/>
      <c r="V984" s="78"/>
      <c r="W984" s="78"/>
      <c r="X984" s="78"/>
      <c r="Y984" s="78"/>
      <c r="Z984" s="78"/>
      <c r="AA984" s="78"/>
    </row>
    <row r="985" spans="1:27" ht="15.75" customHeight="1" x14ac:dyDescent="0.4">
      <c r="A985" s="78"/>
      <c r="B985" s="78"/>
      <c r="C985" s="78"/>
      <c r="D985" s="78"/>
      <c r="E985" s="78"/>
      <c r="F985" s="78"/>
      <c r="G985" s="78"/>
      <c r="H985" s="78"/>
      <c r="I985" s="78"/>
      <c r="J985" s="78"/>
      <c r="K985" s="78"/>
      <c r="L985" s="78"/>
      <c r="M985" s="78"/>
      <c r="N985" s="78"/>
      <c r="O985" s="78"/>
      <c r="P985" s="78"/>
      <c r="Q985" s="78"/>
      <c r="R985" s="78"/>
      <c r="S985" s="78"/>
      <c r="T985" s="78"/>
      <c r="U985" s="78"/>
      <c r="V985" s="78"/>
      <c r="W985" s="78"/>
      <c r="X985" s="78"/>
      <c r="Y985" s="78"/>
      <c r="Z985" s="78"/>
      <c r="AA985" s="78"/>
    </row>
    <row r="986" spans="1:27" ht="15.75" customHeight="1" x14ac:dyDescent="0.4">
      <c r="A986" s="78"/>
      <c r="B986" s="78"/>
      <c r="C986" s="78"/>
      <c r="D986" s="78"/>
      <c r="E986" s="78"/>
      <c r="F986" s="78"/>
      <c r="G986" s="78"/>
      <c r="H986" s="78"/>
      <c r="I986" s="78"/>
      <c r="J986" s="78"/>
      <c r="K986" s="78"/>
      <c r="L986" s="78"/>
      <c r="M986" s="78"/>
      <c r="N986" s="78"/>
      <c r="O986" s="78"/>
      <c r="P986" s="78"/>
      <c r="Q986" s="78"/>
      <c r="R986" s="78"/>
      <c r="S986" s="78"/>
      <c r="T986" s="78"/>
      <c r="U986" s="78"/>
      <c r="V986" s="78"/>
      <c r="W986" s="78"/>
      <c r="X986" s="78"/>
      <c r="Y986" s="78"/>
      <c r="Z986" s="78"/>
      <c r="AA986" s="78"/>
    </row>
    <row r="987" spans="1:27" ht="15.75" customHeight="1" x14ac:dyDescent="0.4">
      <c r="A987" s="78"/>
      <c r="B987" s="78"/>
      <c r="C987" s="78"/>
      <c r="D987" s="78"/>
      <c r="E987" s="78"/>
      <c r="F987" s="78"/>
      <c r="G987" s="78"/>
      <c r="H987" s="78"/>
      <c r="I987" s="78"/>
      <c r="J987" s="78"/>
      <c r="K987" s="78"/>
      <c r="L987" s="78"/>
      <c r="M987" s="78"/>
      <c r="N987" s="78"/>
      <c r="O987" s="78"/>
      <c r="P987" s="78"/>
      <c r="Q987" s="78"/>
      <c r="R987" s="78"/>
      <c r="S987" s="78"/>
      <c r="T987" s="78"/>
      <c r="U987" s="78"/>
      <c r="V987" s="78"/>
      <c r="W987" s="78"/>
      <c r="X987" s="78"/>
      <c r="Y987" s="78"/>
      <c r="Z987" s="78"/>
      <c r="AA987" s="78"/>
    </row>
    <row r="988" spans="1:27" ht="15.75" customHeight="1" x14ac:dyDescent="0.4">
      <c r="A988" s="78"/>
      <c r="B988" s="78"/>
      <c r="C988" s="78"/>
      <c r="D988" s="78"/>
      <c r="E988" s="78"/>
      <c r="F988" s="78"/>
      <c r="G988" s="78"/>
      <c r="H988" s="78"/>
      <c r="I988" s="78"/>
      <c r="J988" s="78"/>
      <c r="K988" s="78"/>
      <c r="L988" s="78"/>
      <c r="M988" s="78"/>
      <c r="N988" s="78"/>
      <c r="O988" s="78"/>
      <c r="P988" s="78"/>
      <c r="Q988" s="78"/>
      <c r="R988" s="78"/>
      <c r="S988" s="78"/>
      <c r="T988" s="78"/>
      <c r="U988" s="78"/>
      <c r="V988" s="78"/>
      <c r="W988" s="78"/>
      <c r="X988" s="78"/>
      <c r="Y988" s="78"/>
      <c r="Z988" s="78"/>
      <c r="AA988" s="78"/>
    </row>
    <row r="989" spans="1:27" ht="15.75" customHeight="1" x14ac:dyDescent="0.4">
      <c r="A989" s="78"/>
      <c r="B989" s="78"/>
      <c r="C989" s="78"/>
      <c r="D989" s="78"/>
      <c r="E989" s="78"/>
      <c r="F989" s="78"/>
      <c r="G989" s="78"/>
      <c r="H989" s="78"/>
      <c r="I989" s="78"/>
      <c r="J989" s="78"/>
      <c r="K989" s="78"/>
      <c r="L989" s="78"/>
      <c r="M989" s="78"/>
      <c r="N989" s="78"/>
      <c r="O989" s="78"/>
      <c r="P989" s="78"/>
      <c r="Q989" s="78"/>
      <c r="R989" s="78"/>
      <c r="S989" s="78"/>
      <c r="T989" s="78"/>
      <c r="U989" s="78"/>
      <c r="V989" s="78"/>
      <c r="W989" s="78"/>
      <c r="X989" s="78"/>
      <c r="Y989" s="78"/>
      <c r="Z989" s="78"/>
      <c r="AA989" s="78"/>
    </row>
    <row r="990" spans="1:27" ht="15.75" customHeight="1" x14ac:dyDescent="0.4">
      <c r="A990" s="78"/>
      <c r="B990" s="78"/>
      <c r="C990" s="78"/>
      <c r="D990" s="78"/>
      <c r="E990" s="78"/>
      <c r="F990" s="78"/>
      <c r="G990" s="78"/>
      <c r="H990" s="78"/>
      <c r="I990" s="78"/>
      <c r="J990" s="78"/>
      <c r="K990" s="78"/>
      <c r="L990" s="78"/>
      <c r="M990" s="78"/>
      <c r="N990" s="78"/>
      <c r="O990" s="78"/>
      <c r="P990" s="78"/>
      <c r="Q990" s="78"/>
      <c r="R990" s="78"/>
      <c r="S990" s="78"/>
      <c r="T990" s="78"/>
      <c r="U990" s="78"/>
      <c r="V990" s="78"/>
      <c r="W990" s="78"/>
      <c r="X990" s="78"/>
      <c r="Y990" s="78"/>
      <c r="Z990" s="78"/>
      <c r="AA990" s="78"/>
    </row>
    <row r="991" spans="1:27" ht="15.75" customHeight="1" x14ac:dyDescent="0.4">
      <c r="A991" s="78"/>
      <c r="B991" s="78"/>
      <c r="C991" s="78"/>
      <c r="D991" s="78"/>
      <c r="E991" s="78"/>
      <c r="F991" s="78"/>
      <c r="G991" s="78"/>
      <c r="H991" s="78"/>
      <c r="I991" s="78"/>
      <c r="J991" s="78"/>
      <c r="K991" s="78"/>
      <c r="L991" s="78"/>
      <c r="M991" s="78"/>
      <c r="N991" s="78"/>
      <c r="O991" s="78"/>
      <c r="P991" s="78"/>
      <c r="Q991" s="78"/>
      <c r="R991" s="78"/>
      <c r="S991" s="78"/>
      <c r="T991" s="78"/>
      <c r="U991" s="78"/>
      <c r="V991" s="78"/>
      <c r="W991" s="78"/>
      <c r="X991" s="78"/>
      <c r="Y991" s="78"/>
      <c r="Z991" s="78"/>
      <c r="AA991" s="78"/>
    </row>
    <row r="992" spans="1:27" ht="15.75" customHeight="1" x14ac:dyDescent="0.4">
      <c r="A992" s="78"/>
      <c r="B992" s="78"/>
      <c r="C992" s="78"/>
      <c r="D992" s="78"/>
      <c r="E992" s="78"/>
      <c r="F992" s="78"/>
      <c r="G992" s="78"/>
      <c r="H992" s="78"/>
      <c r="I992" s="78"/>
      <c r="J992" s="78"/>
      <c r="K992" s="78"/>
      <c r="L992" s="78"/>
      <c r="M992" s="78"/>
      <c r="N992" s="78"/>
      <c r="O992" s="78"/>
      <c r="P992" s="78"/>
      <c r="Q992" s="78"/>
      <c r="R992" s="78"/>
      <c r="S992" s="78"/>
      <c r="T992" s="78"/>
      <c r="U992" s="78"/>
      <c r="V992" s="78"/>
      <c r="W992" s="78"/>
      <c r="X992" s="78"/>
      <c r="Y992" s="78"/>
      <c r="Z992" s="78"/>
      <c r="AA992" s="78"/>
    </row>
    <row r="993" spans="1:27" ht="15.75" customHeight="1" x14ac:dyDescent="0.4">
      <c r="A993" s="78"/>
      <c r="B993" s="78"/>
      <c r="C993" s="78"/>
      <c r="D993" s="78"/>
      <c r="E993" s="78"/>
      <c r="F993" s="78"/>
      <c r="G993" s="78"/>
      <c r="H993" s="78"/>
      <c r="I993" s="78"/>
      <c r="J993" s="78"/>
      <c r="K993" s="78"/>
      <c r="L993" s="78"/>
      <c r="M993" s="78"/>
      <c r="N993" s="78"/>
      <c r="O993" s="78"/>
      <c r="P993" s="78"/>
      <c r="Q993" s="78"/>
      <c r="R993" s="78"/>
      <c r="S993" s="78"/>
      <c r="T993" s="78"/>
      <c r="U993" s="78"/>
      <c r="V993" s="78"/>
      <c r="W993" s="78"/>
      <c r="X993" s="78"/>
      <c r="Y993" s="78"/>
      <c r="Z993" s="78"/>
      <c r="AA993" s="78"/>
    </row>
    <row r="994" spans="1:27" ht="15.75" customHeight="1" x14ac:dyDescent="0.4">
      <c r="A994" s="78"/>
      <c r="B994" s="78"/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78"/>
      <c r="N994" s="78"/>
      <c r="O994" s="78"/>
      <c r="P994" s="78"/>
      <c r="Q994" s="78"/>
      <c r="R994" s="78"/>
      <c r="S994" s="78"/>
      <c r="T994" s="78"/>
      <c r="U994" s="78"/>
      <c r="V994" s="78"/>
      <c r="W994" s="78"/>
      <c r="X994" s="78"/>
      <c r="Y994" s="78"/>
      <c r="Z994" s="78"/>
      <c r="AA994" s="78"/>
    </row>
    <row r="995" spans="1:27" ht="15.75" customHeight="1" x14ac:dyDescent="0.4">
      <c r="A995" s="78"/>
      <c r="B995" s="78"/>
      <c r="C995" s="78"/>
      <c r="D995" s="78"/>
      <c r="E995" s="78"/>
      <c r="F995" s="78"/>
      <c r="G995" s="78"/>
      <c r="H995" s="78"/>
      <c r="I995" s="78"/>
      <c r="J995" s="78"/>
      <c r="K995" s="78"/>
      <c r="L995" s="78"/>
      <c r="M995" s="78"/>
      <c r="N995" s="78"/>
      <c r="O995" s="78"/>
      <c r="P995" s="78"/>
      <c r="Q995" s="78"/>
      <c r="R995" s="78"/>
      <c r="S995" s="78"/>
      <c r="T995" s="78"/>
      <c r="U995" s="78"/>
      <c r="V995" s="78"/>
      <c r="W995" s="78"/>
      <c r="X995" s="78"/>
      <c r="Y995" s="78"/>
      <c r="Z995" s="78"/>
      <c r="AA995" s="78"/>
    </row>
    <row r="996" spans="1:27" ht="15.75" customHeight="1" x14ac:dyDescent="0.4">
      <c r="A996" s="78"/>
      <c r="B996" s="78"/>
      <c r="C996" s="78"/>
      <c r="D996" s="78"/>
      <c r="E996" s="78"/>
      <c r="F996" s="78"/>
      <c r="G996" s="78"/>
      <c r="H996" s="78"/>
      <c r="I996" s="78"/>
      <c r="J996" s="78"/>
      <c r="K996" s="78"/>
      <c r="L996" s="78"/>
      <c r="M996" s="78"/>
      <c r="N996" s="78"/>
      <c r="O996" s="78"/>
      <c r="P996" s="78"/>
      <c r="Q996" s="78"/>
      <c r="R996" s="78"/>
      <c r="S996" s="78"/>
      <c r="T996" s="78"/>
      <c r="U996" s="78"/>
      <c r="V996" s="78"/>
      <c r="W996" s="78"/>
      <c r="X996" s="78"/>
      <c r="Y996" s="78"/>
      <c r="Z996" s="78"/>
      <c r="AA996" s="78"/>
    </row>
    <row r="997" spans="1:27" ht="15.75" customHeight="1" x14ac:dyDescent="0.4">
      <c r="A997" s="78"/>
      <c r="B997" s="78"/>
      <c r="C997" s="78"/>
      <c r="D997" s="78"/>
      <c r="E997" s="78"/>
      <c r="F997" s="78"/>
      <c r="G997" s="78"/>
      <c r="H997" s="78"/>
      <c r="I997" s="78"/>
      <c r="J997" s="78"/>
      <c r="K997" s="78"/>
      <c r="L997" s="78"/>
      <c r="M997" s="78"/>
      <c r="N997" s="78"/>
      <c r="O997" s="78"/>
      <c r="P997" s="78"/>
      <c r="Q997" s="78"/>
      <c r="R997" s="78"/>
      <c r="S997" s="78"/>
      <c r="T997" s="78"/>
      <c r="U997" s="78"/>
      <c r="V997" s="78"/>
      <c r="W997" s="78"/>
      <c r="X997" s="78"/>
      <c r="Y997" s="78"/>
      <c r="Z997" s="78"/>
      <c r="AA997" s="78"/>
    </row>
    <row r="998" spans="1:27" ht="15.75" customHeight="1" x14ac:dyDescent="0.4">
      <c r="A998" s="78"/>
      <c r="B998" s="78"/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  <c r="N998" s="78"/>
      <c r="O998" s="78"/>
      <c r="P998" s="78"/>
      <c r="Q998" s="78"/>
      <c r="R998" s="78"/>
      <c r="S998" s="78"/>
      <c r="T998" s="78"/>
      <c r="U998" s="78"/>
      <c r="V998" s="78"/>
      <c r="W998" s="78"/>
      <c r="X998" s="78"/>
      <c r="Y998" s="78"/>
      <c r="Z998" s="78"/>
      <c r="AA998" s="78"/>
    </row>
    <row r="999" spans="1:27" ht="15.75" customHeight="1" x14ac:dyDescent="0.4">
      <c r="A999" s="78"/>
      <c r="B999" s="78"/>
      <c r="C999" s="78"/>
      <c r="D999" s="78"/>
      <c r="E999" s="78"/>
      <c r="F999" s="78"/>
      <c r="G999" s="78"/>
      <c r="H999" s="78"/>
      <c r="I999" s="78"/>
      <c r="J999" s="78"/>
      <c r="K999" s="78"/>
      <c r="L999" s="78"/>
      <c r="M999" s="78"/>
      <c r="N999" s="78"/>
      <c r="O999" s="78"/>
      <c r="P999" s="78"/>
      <c r="Q999" s="78"/>
      <c r="R999" s="78"/>
      <c r="S999" s="78"/>
      <c r="T999" s="78"/>
      <c r="U999" s="78"/>
      <c r="V999" s="78"/>
      <c r="W999" s="78"/>
      <c r="X999" s="78"/>
      <c r="Y999" s="78"/>
      <c r="Z999" s="78"/>
      <c r="AA999" s="78"/>
    </row>
    <row r="1000" spans="1:27" ht="15.75" customHeight="1" x14ac:dyDescent="0.4">
      <c r="A1000" s="78"/>
      <c r="B1000" s="78"/>
      <c r="C1000" s="78"/>
      <c r="D1000" s="78"/>
      <c r="E1000" s="78"/>
      <c r="F1000" s="78"/>
      <c r="G1000" s="78"/>
      <c r="H1000" s="78"/>
      <c r="I1000" s="78"/>
      <c r="J1000" s="78"/>
      <c r="K1000" s="78"/>
      <c r="L1000" s="78"/>
      <c r="M1000" s="78"/>
      <c r="N1000" s="78"/>
      <c r="O1000" s="78"/>
      <c r="P1000" s="78"/>
      <c r="Q1000" s="78"/>
      <c r="R1000" s="78"/>
      <c r="S1000" s="78"/>
      <c r="T1000" s="78"/>
      <c r="U1000" s="78"/>
      <c r="V1000" s="78"/>
      <c r="W1000" s="78"/>
      <c r="X1000" s="78"/>
      <c r="Y1000" s="78"/>
      <c r="Z1000" s="78"/>
      <c r="AA1000" s="78"/>
    </row>
  </sheetData>
  <mergeCells count="13">
    <mergeCell ref="B12:C12"/>
    <mergeCell ref="B6:C6"/>
    <mergeCell ref="B7:C7"/>
    <mergeCell ref="B8:C8"/>
    <mergeCell ref="B9:C9"/>
    <mergeCell ref="B10:C10"/>
    <mergeCell ref="B11:C11"/>
    <mergeCell ref="A1:A3"/>
    <mergeCell ref="W1:Z1"/>
    <mergeCell ref="W2:Z2"/>
    <mergeCell ref="A4:A5"/>
    <mergeCell ref="B4:C5"/>
    <mergeCell ref="D4:Z4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W2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1.8.2</vt:lpstr>
      <vt:lpstr>รายละเอียด 1.8.2</vt:lpstr>
      <vt:lpstr>1.8.2 (ระดับหน่วยงาน)</vt:lpstr>
      <vt:lpstr>รายละเอียด 1.8.2 (สรุปหน่วยงาน)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2022-09-15T07:09:43Z</dcterms:created>
  <dcterms:modified xsi:type="dcterms:W3CDTF">2022-09-15T07:09:52Z</dcterms:modified>
</cp:coreProperties>
</file>